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lementary" sheetId="1" r:id="rId1"/>
    <sheet name="K-8" sheetId="2" r:id="rId2"/>
    <sheet name="Middle School" sheetId="3" r:id="rId3"/>
    <sheet name="Middle-High School" sheetId="4" r:id="rId4"/>
    <sheet name="High School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<sst xmlns="http://schemas.openxmlformats.org/spreadsheetml/2006/main" count="1471" uniqueCount="208">
  <si>
    <t>Instructional Schedule</t>
  </si>
  <si>
    <t>SCHEDULE - A</t>
  </si>
  <si>
    <t>SCHEDULE B</t>
  </si>
  <si>
    <t>Regular Day  - A</t>
  </si>
  <si>
    <t>Regular Day  - B</t>
  </si>
  <si>
    <t>Start Time</t>
  </si>
  <si>
    <t>Day</t>
  </si>
  <si>
    <t>Fig Check</t>
  </si>
  <si>
    <t>School Day</t>
  </si>
  <si>
    <t>Class</t>
  </si>
  <si>
    <t>Pass</t>
  </si>
  <si>
    <t>Non-Inst</t>
  </si>
  <si>
    <t>Period 1</t>
  </si>
  <si>
    <t>Period 2</t>
  </si>
  <si>
    <t>Period 3</t>
  </si>
  <si>
    <r>
      <t>Lunch</t>
    </r>
    <r>
      <rPr>
        <vertAlign val="subscript"/>
        <sz val="10"/>
        <rFont val="Arial"/>
        <family val="2"/>
      </rPr>
      <t>1</t>
    </r>
  </si>
  <si>
    <t>Period 4</t>
  </si>
  <si>
    <r>
      <t>Lunch</t>
    </r>
    <r>
      <rPr>
        <vertAlign val="subscript"/>
        <sz val="10"/>
        <rFont val="Arial"/>
        <family val="2"/>
      </rPr>
      <t>2</t>
    </r>
  </si>
  <si>
    <t>Period 5</t>
  </si>
  <si>
    <t>Period 6</t>
  </si>
  <si>
    <t>Instructional Minutes Offered:</t>
  </si>
  <si>
    <t>This schedule will be utilized:</t>
  </si>
  <si>
    <t>Days</t>
  </si>
  <si>
    <t>Shortend Day - A</t>
  </si>
  <si>
    <t>Shortened Day - B</t>
  </si>
  <si>
    <t>The SCTA Contract provide for 180 instructional days, composed of the following daily schedules (for students):</t>
  </si>
  <si>
    <t>No of Days</t>
  </si>
  <si>
    <t>Contract Article</t>
  </si>
  <si>
    <t>Instructional Minutes</t>
  </si>
  <si>
    <t>Annual Instructional Minutes</t>
  </si>
  <si>
    <t>Regular Days</t>
  </si>
  <si>
    <t>5.2.1 &amp; 5.2.4.1</t>
  </si>
  <si>
    <t>5.7.2.1</t>
  </si>
  <si>
    <t>Shortened Days</t>
  </si>
  <si>
    <t>I certify that it is the school’s intention to use this schedule during the</t>
  </si>
  <si>
    <t xml:space="preserve">Instructional Year.  If there are any revisions or corrections, </t>
  </si>
  <si>
    <t>I will notify my area Associate Superintendent and the Internal Auditor immediately.  The total annual minutes reported by this schedule meet the minimum instructional</t>
  </si>
  <si>
    <t xml:space="preserve"> minutes required by California Education Code.</t>
  </si>
  <si>
    <t>Instructional Schedules</t>
  </si>
  <si>
    <t>Minutes</t>
  </si>
  <si>
    <t>Total</t>
  </si>
  <si>
    <t>Total Annual Instructional Minutes:</t>
  </si>
  <si>
    <t>(Principal's Signature)</t>
  </si>
  <si>
    <t>(Date)</t>
  </si>
  <si>
    <t>Date</t>
  </si>
  <si>
    <t>Notes:</t>
  </si>
  <si>
    <t>Finals Day - A</t>
  </si>
  <si>
    <t>Finals Day - B</t>
  </si>
  <si>
    <t>A - SCHEDULE</t>
  </si>
  <si>
    <t>B - SCHEDULE</t>
  </si>
  <si>
    <t>CA Education Code requires middle schools to meet the minimum annual instructional requirement of the greater of 54,000 minutes or the number of instructional minutes they were providing during the 1982/83 school year (longer day/year incentive).  During 1982/83, SCUSD provided 58,163 minutes.</t>
  </si>
  <si>
    <t>5.1.1</t>
  </si>
  <si>
    <t>5.7.2.2</t>
  </si>
  <si>
    <t>5.2.2.2</t>
  </si>
  <si>
    <t>Instructional Year</t>
  </si>
  <si>
    <t>If there are any revisions or corrections, I will notify my area Associate Superintendent and the Internal Auditor immediately.  The total annual minutes reported by this schedule meet the minimum instructional minutes required by California Education Code.</t>
  </si>
  <si>
    <t>Instructions:</t>
  </si>
  <si>
    <t>Input corresponding data in green-shaded cells.</t>
  </si>
  <si>
    <t>Times need to be input using a proper format: use AM/PM designation, or enter military time format.</t>
  </si>
  <si>
    <t>Blue shaded cells are intended for staggered lunch/recess periods.  Data input is required only when using staggered recess/lunch periods.</t>
  </si>
  <si>
    <t>When a recess does  not apply to your site (some sites do not have an afternoon intermediate recess), leave cells blank.</t>
  </si>
  <si>
    <t>Notation cells are provided below each grade level's daily schedule.  These cells may be used for any purpose or notation.</t>
  </si>
  <si>
    <t>Sutterville Schedule For:</t>
  </si>
  <si>
    <t>Rec'vd:</t>
  </si>
  <si>
    <t>Via:</t>
  </si>
  <si>
    <t>PRIMARY SCHEDULE</t>
  </si>
  <si>
    <t>Primary Regular Day Schedule</t>
  </si>
  <si>
    <t>Primary Shortened Day Schedule</t>
  </si>
  <si>
    <r>
      <t>AM Recess</t>
    </r>
    <r>
      <rPr>
        <vertAlign val="subscript"/>
        <sz val="10"/>
        <rFont val="Arial"/>
        <family val="2"/>
      </rPr>
      <t>1</t>
    </r>
  </si>
  <si>
    <r>
      <t>AM Recess</t>
    </r>
    <r>
      <rPr>
        <vertAlign val="subscript"/>
        <sz val="10"/>
        <rFont val="Arial"/>
        <family val="2"/>
      </rPr>
      <t>2</t>
    </r>
  </si>
  <si>
    <r>
      <t>AM Recess</t>
    </r>
    <r>
      <rPr>
        <vertAlign val="subscript"/>
        <sz val="10"/>
        <rFont val="Arial"/>
        <family val="2"/>
      </rPr>
      <t>3</t>
    </r>
  </si>
  <si>
    <r>
      <t>Lunch</t>
    </r>
    <r>
      <rPr>
        <vertAlign val="subscript"/>
        <sz val="10"/>
        <rFont val="Arial"/>
        <family val="2"/>
      </rPr>
      <t>2</t>
    </r>
  </si>
  <si>
    <t>----&gt;</t>
  </si>
  <si>
    <r>
      <t>Lunch</t>
    </r>
    <r>
      <rPr>
        <vertAlign val="subscript"/>
        <sz val="10"/>
        <rFont val="Arial"/>
        <family val="2"/>
      </rPr>
      <t>3</t>
    </r>
  </si>
  <si>
    <r>
      <t>PM Recess</t>
    </r>
    <r>
      <rPr>
        <vertAlign val="subscript"/>
        <sz val="10"/>
        <rFont val="Arial"/>
        <family val="2"/>
      </rPr>
      <t>1</t>
    </r>
  </si>
  <si>
    <r>
      <t>PM Recess</t>
    </r>
    <r>
      <rPr>
        <vertAlign val="subscript"/>
        <sz val="10"/>
        <rFont val="Arial"/>
        <family val="2"/>
      </rPr>
      <t>2</t>
    </r>
  </si>
  <si>
    <r>
      <t>PM Recess</t>
    </r>
    <r>
      <rPr>
        <vertAlign val="subscript"/>
        <sz val="10"/>
        <rFont val="Arial"/>
        <family val="2"/>
      </rPr>
      <t>3</t>
    </r>
  </si>
  <si>
    <t>Instructional Minutes Provided Per Regular Day:</t>
  </si>
  <si>
    <t>Instructional Minutes Provided Per Shortened Day:</t>
  </si>
  <si>
    <t>Days per School Year</t>
  </si>
  <si>
    <t>Ed Code</t>
  </si>
  <si>
    <t>Ed Code Section</t>
  </si>
  <si>
    <t>SCTA Contract</t>
  </si>
  <si>
    <t>SCUSD Requirement</t>
  </si>
  <si>
    <t>Regular-Day Maximum</t>
  </si>
  <si>
    <t>n/a</t>
  </si>
  <si>
    <t>5.7.4.2</t>
  </si>
  <si>
    <t>=========&gt;</t>
  </si>
  <si>
    <t>Shortened-Day Minimum</t>
  </si>
  <si>
    <t>230 Minutes</t>
  </si>
  <si>
    <t>5.7.4.2.1</t>
  </si>
  <si>
    <t>Annual Minutes</t>
  </si>
  <si>
    <t>Calendar Days</t>
  </si>
  <si>
    <t>5.2.1, 5.2.2, 5.2.5</t>
  </si>
  <si>
    <t>+</t>
  </si>
  <si>
    <t>INTERMEDIATE SCHEDULE</t>
  </si>
  <si>
    <t>Intermediate Regular Day Schedule</t>
  </si>
  <si>
    <t>5.7.4.3</t>
  </si>
  <si>
    <t>240 Minutes</t>
  </si>
  <si>
    <t>241 Minutes</t>
  </si>
  <si>
    <t>5.7.4.3.1</t>
  </si>
  <si>
    <t>KINDERGARTEN</t>
  </si>
  <si>
    <t>AM Kindergarten Schedule</t>
  </si>
  <si>
    <t>PM Kindergarten Schedule</t>
  </si>
  <si>
    <t>Instructional Minutes per Day:</t>
  </si>
  <si>
    <t>Regular Day Maximum</t>
  </si>
  <si>
    <t>5.7.1.3</t>
  </si>
  <si>
    <t>Shortened Day Minimum</t>
  </si>
  <si>
    <t>Regular</t>
  </si>
  <si>
    <t>Total Days</t>
  </si>
  <si>
    <t>AM K Instructional Days:</t>
  </si>
  <si>
    <t>Annual AM Kindergarten Instructional Minutes:</t>
  </si>
  <si>
    <t>PM K Instructional Days:</t>
  </si>
  <si>
    <t>Annual PM Kindergarten Instructional Minutes:</t>
  </si>
  <si>
    <t>1-3 Instructional Days:</t>
  </si>
  <si>
    <t>Annual Primary Instructional Minutes:</t>
  </si>
  <si>
    <t>4-6 Instructional Days:</t>
  </si>
  <si>
    <t>Annual Intermediate Instructional Minutes:</t>
  </si>
  <si>
    <t>Your school's name</t>
  </si>
  <si>
    <t>1.)</t>
  </si>
  <si>
    <t>Input the name of your school in cell A22</t>
  </si>
  <si>
    <t>2.)</t>
  </si>
  <si>
    <t>Input the school year in cell A23</t>
  </si>
  <si>
    <t>3.)</t>
  </si>
  <si>
    <t>Input all start/end times using proper format: (leave all non-applicable cells blank)</t>
  </si>
  <si>
    <t xml:space="preserve">Excel can only calculate times when they are input in either military (24-hour) or AM/PM format: </t>
  </si>
  <si>
    <t>For example, 2:30 in the afternoon needs to entered as:</t>
  </si>
  <si>
    <t>AM/PM:</t>
  </si>
  <si>
    <t>"2:30 PM"</t>
  </si>
  <si>
    <t>(Notice, no periods are used and there must be a space between the numbers and text.)</t>
  </si>
  <si>
    <t>OR</t>
  </si>
  <si>
    <t>Military:</t>
  </si>
  <si>
    <t>"14:30"</t>
  </si>
  <si>
    <t>If the calculation cell reads "#Value" or "#####" the corresponding time(s) is/are not properly formatted.</t>
  </si>
  <si>
    <t>If the calculation cell contains a negative value, or has a value in parenthesis, please make sure the AM/Pm designation is correct.</t>
  </si>
  <si>
    <t>4.)</t>
  </si>
  <si>
    <t>5.)</t>
  </si>
  <si>
    <t>Input your name (Principal's) and date at the bottom of the sheet, save a copy to your computer, and e-mail a copy to Internal Audit.</t>
  </si>
  <si>
    <t>Other Important tips:</t>
  </si>
  <si>
    <t>When a recess does not apply to your site (some sites do not have an afternoon intermediate recess), leave cells blank.</t>
  </si>
  <si>
    <t>Notation cells are provided below each grade level's daily schedule.  These cells may be used for any purpose or notation: "lunch is served after school,"  etc…</t>
  </si>
  <si>
    <t>(These instructions will not print on your schedule.  Please complete the bell schedule before printing)</t>
  </si>
  <si>
    <t>Lunch/Food Break</t>
  </si>
  <si>
    <t>If there are any revisions or corrections, I will notify my area Associate Superintendent and the Internal Auditor immediately.  The total</t>
  </si>
  <si>
    <t>annual minutes reported by this schedule meet the minimum instructional minutes required by California Education Code.</t>
  </si>
  <si>
    <t>AM/PM format needs to be entered without periods (" . "), and with a space between the numbers and text</t>
  </si>
  <si>
    <t>GRADE 7-8 SCHEDULES</t>
  </si>
  <si>
    <t>Grades 7 - 8</t>
  </si>
  <si>
    <t>Grades 7-8 Regular Day  - A</t>
  </si>
  <si>
    <t>Grades 7-8 Regular Day  - B</t>
  </si>
  <si>
    <t>Grades 7-8 Shortend Day - A</t>
  </si>
  <si>
    <t>Grades 7-8 Shortened Day - B</t>
  </si>
  <si>
    <t>Grades 9-12</t>
  </si>
  <si>
    <t>Grades 9-12 Regular Day  - A</t>
  </si>
  <si>
    <t>Grades 9-12 Regular Day  - B</t>
  </si>
  <si>
    <t>Grades 9-12 Shortend Day - A</t>
  </si>
  <si>
    <t>Grades 9-12 Shortened Day - B</t>
  </si>
  <si>
    <t>Grades 9-12 Finals Day - A</t>
  </si>
  <si>
    <t>Grades 9-12 Finals Day - B</t>
  </si>
  <si>
    <t>Extended Day Kindergarten - SCTA contract Article 5.7.1.3 (b) allows for the extension of the Kindergarten teachers' instructional day to 255 minutes or 30 minutes less than the primary teachers' instrutional minutes.</t>
  </si>
  <si>
    <t>Intermediate Shortened Day Schedule</t>
  </si>
  <si>
    <t>PM Kindergarten Collaboration Shortened Day Schedule</t>
  </si>
  <si>
    <t>PM Kindergarten Shortened Day Schedule</t>
  </si>
  <si>
    <t>Collaboration</t>
  </si>
  <si>
    <t>Shortened</t>
  </si>
  <si>
    <t>Input the number of days you will use each schedule (located in cells C46, K46, S46, C87, K87, S87, C117, K117, S117, C133, K133 &amp; S133).</t>
  </si>
  <si>
    <t>297 Minutes</t>
  </si>
  <si>
    <t>237 Minutes</t>
  </si>
  <si>
    <t>317 Minutes</t>
  </si>
  <si>
    <t>257 Minutes</t>
  </si>
  <si>
    <t>Primary Collaborative Shortened Day Schedule</t>
  </si>
  <si>
    <t>Collaborative Shortened Day Minimum</t>
  </si>
  <si>
    <t>Collaborative Days</t>
  </si>
  <si>
    <t>Intermediate Collaborative Shortened Day Schedule</t>
  </si>
  <si>
    <t>Collaborative Shortened Day Minutes</t>
  </si>
  <si>
    <t>Shortened days</t>
  </si>
  <si>
    <t xml:space="preserve"> </t>
  </si>
  <si>
    <t>Grades 7-8 Collaborate Day - A</t>
  </si>
  <si>
    <t>Grades 7-8 Collaborative Day - B</t>
  </si>
  <si>
    <t>Collaborative Day - A</t>
  </si>
  <si>
    <t>Collaborative Day - B</t>
  </si>
  <si>
    <t>Grades 9-12 Collaborative Day - A</t>
  </si>
  <si>
    <t>Grades 9-12 Collaborative Day - B</t>
  </si>
  <si>
    <t>End or Dismissal Time</t>
  </si>
  <si>
    <t>End or Dssmissal Time</t>
  </si>
  <si>
    <t>200 / 212</t>
  </si>
  <si>
    <t>200 / 152</t>
  </si>
  <si>
    <t>200 / 212 Minutes</t>
  </si>
  <si>
    <t>235 Minutes</t>
  </si>
  <si>
    <t>249 Minutes</t>
  </si>
  <si>
    <t>Finals Days</t>
  </si>
  <si>
    <t>SCTA Contract  
(AM / PM)</t>
  </si>
  <si>
    <r>
      <t xml:space="preserve">SCUSD  </t>
    </r>
    <r>
      <rPr>
        <b/>
        <sz val="10"/>
        <rFont val="Times New Roman"/>
        <family val="1"/>
      </rPr>
      <t>AM</t>
    </r>
    <r>
      <rPr>
        <sz val="10"/>
        <rFont val="Times New Roman"/>
        <family val="1"/>
      </rPr>
      <t xml:space="preserve"> Requirement</t>
    </r>
  </si>
  <si>
    <r>
      <t xml:space="preserve">SCUSD </t>
    </r>
    <r>
      <rPr>
        <b/>
        <sz val="10"/>
        <rFont val="Times New Roman"/>
        <family val="1"/>
      </rPr>
      <t>PM</t>
    </r>
    <r>
      <rPr>
        <sz val="10"/>
        <rFont val="Times New Roman"/>
        <family val="1"/>
      </rPr>
      <t xml:space="preserve"> 
Requirement</t>
    </r>
  </si>
  <si>
    <r>
      <t>SCUSD</t>
    </r>
    <r>
      <rPr>
        <b/>
        <sz val="10"/>
        <rFont val="Times New Roman"/>
        <family val="1"/>
      </rPr>
      <t xml:space="preserve"> AM</t>
    </r>
    <r>
      <rPr>
        <sz val="10"/>
        <rFont val="Times New Roman"/>
        <family val="1"/>
      </rPr>
      <t xml:space="preserve"> 
Requirement</t>
    </r>
  </si>
  <si>
    <t>Extended Day Kindergarten Schedule</t>
  </si>
  <si>
    <t>Extended Day Kindergarten Collaboration Shortened Day Schedule</t>
  </si>
  <si>
    <t>Extended Day Kindergarten Shortened Day Schedule</t>
  </si>
  <si>
    <t>**Cannot exceed Primary Instructional Minutes</t>
  </si>
  <si>
    <t>EDK Instructional Days:</t>
  </si>
  <si>
    <t>Annual ED Kindergarten Instructional Minutes:</t>
  </si>
  <si>
    <t>(297 x 131) + (237 x 35) + (247 x 14)</t>
  </si>
  <si>
    <t>(131 Reg / 35 Collab / 14 Short)</t>
  </si>
  <si>
    <t>(317 x 131) + (257 x 35) + (253 x 14)</t>
  </si>
  <si>
    <t>(200 x 180) / 
(212 x 131)+(152 x 35)+(212 x 14)</t>
  </si>
  <si>
    <t>PM Only (131 Reg / 35 Collab / 14 Short)</t>
  </si>
  <si>
    <t>PM (131 Reg / 35 Collab / 14 Short)</t>
  </si>
  <si>
    <t>2018-2019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</si>
</sst>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_(* #,##0_);_(* \(#,##0\);_(* &quot;-&quot;??_);_(@_)"/>
    <numFmt numFmtId="166" formatCode="[$-409]h:mm:ss\ AM/PM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E47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2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vertical="center"/>
      <protection/>
    </xf>
    <xf numFmtId="2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0" fillId="33" borderId="14" xfId="0" applyNumberFormat="1" applyFill="1" applyBorder="1" applyAlignment="1" applyProtection="1">
      <alignment vertical="center"/>
      <protection locked="0"/>
    </xf>
    <xf numFmtId="165" fontId="0" fillId="0" borderId="14" xfId="42" applyNumberFormat="1" applyFont="1" applyFill="1" applyBorder="1" applyAlignment="1" applyProtection="1">
      <alignment vertical="center"/>
      <protection/>
    </xf>
    <xf numFmtId="165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165" fontId="0" fillId="0" borderId="14" xfId="42" applyNumberFormat="1" applyFont="1" applyFill="1" applyBorder="1" applyAlignment="1" applyProtection="1">
      <alignment horizontal="center" vertical="center"/>
      <protection/>
    </xf>
    <xf numFmtId="165" fontId="0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65" fontId="0" fillId="0" borderId="0" xfId="42" applyNumberFormat="1" applyFill="1" applyBorder="1" applyAlignment="1" applyProtection="1">
      <alignment vertical="center"/>
      <protection/>
    </xf>
    <xf numFmtId="165" fontId="0" fillId="0" borderId="17" xfId="42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65" fontId="0" fillId="0" borderId="16" xfId="42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horizontal="left" vertical="center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34" borderId="23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4" borderId="24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0" fontId="0" fillId="34" borderId="2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165" fontId="0" fillId="34" borderId="0" xfId="42" applyNumberFormat="1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165" fontId="4" fillId="34" borderId="17" xfId="42" applyNumberFormat="1" applyFont="1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5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165" fontId="2" fillId="0" borderId="14" xfId="42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22" xfId="42" applyNumberFormat="1" applyFont="1" applyFill="1" applyBorder="1" applyAlignment="1" applyProtection="1">
      <alignment vertical="center"/>
      <protection/>
    </xf>
    <xf numFmtId="165" fontId="2" fillId="0" borderId="27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5" fontId="1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65" fontId="0" fillId="0" borderId="19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left" vertical="center"/>
    </xf>
    <xf numFmtId="0" fontId="0" fillId="34" borderId="22" xfId="0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0" fillId="34" borderId="24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165" fontId="0" fillId="34" borderId="0" xfId="42" applyNumberFormat="1" applyFont="1" applyFill="1" applyBorder="1" applyAlignment="1" applyProtection="1">
      <alignment vertical="center"/>
      <protection/>
    </xf>
    <xf numFmtId="0" fontId="0" fillId="34" borderId="26" xfId="0" applyFill="1" applyBorder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165" fontId="2" fillId="0" borderId="14" xfId="42" applyNumberFormat="1" applyFont="1" applyFill="1" applyBorder="1" applyAlignment="1" applyProtection="1">
      <alignment vertical="center"/>
      <protection/>
    </xf>
    <xf numFmtId="165" fontId="1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/>
      <protection/>
    </xf>
    <xf numFmtId="20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 shrinkToFi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20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20" fontId="0" fillId="0" borderId="0" xfId="0" applyNumberForma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65" fontId="0" fillId="0" borderId="0" xfId="42" applyNumberFormat="1" applyFill="1" applyBorder="1" applyAlignment="1" applyProtection="1">
      <alignment horizontal="center" vertical="center"/>
      <protection/>
    </xf>
    <xf numFmtId="165" fontId="0" fillId="0" borderId="25" xfId="42" applyNumberFormat="1" applyFont="1" applyFill="1" applyBorder="1" applyAlignment="1" applyProtection="1">
      <alignment vertical="center"/>
      <protection/>
    </xf>
    <xf numFmtId="165" fontId="0" fillId="0" borderId="0" xfId="42" applyNumberFormat="1" applyFont="1" applyFill="1" applyAlignment="1" applyProtection="1">
      <alignment vertical="center"/>
      <protection/>
    </xf>
    <xf numFmtId="164" fontId="0" fillId="36" borderId="14" xfId="0" applyNumberForma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/>
    </xf>
    <xf numFmtId="20" fontId="0" fillId="0" borderId="0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65" fontId="0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65" fontId="4" fillId="0" borderId="31" xfId="0" applyNumberFormat="1" applyFont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165" fontId="4" fillId="0" borderId="32" xfId="0" applyNumberFormat="1" applyFont="1" applyBorder="1" applyAlignment="1" applyProtection="1">
      <alignment vertical="center"/>
      <protection/>
    </xf>
    <xf numFmtId="165" fontId="4" fillId="0" borderId="25" xfId="0" applyNumberFormat="1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65" fontId="0" fillId="0" borderId="33" xfId="42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165" fontId="0" fillId="0" borderId="33" xfId="42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165" fontId="13" fillId="0" borderId="0" xfId="42" applyNumberFormat="1" applyFont="1" applyAlignment="1" applyProtection="1">
      <alignment vertical="top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2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0" fillId="0" borderId="25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65" fontId="0" fillId="0" borderId="14" xfId="42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5" fontId="0" fillId="0" borderId="31" xfId="0" applyNumberFormat="1" applyBorder="1" applyAlignment="1" applyProtection="1">
      <alignment/>
      <protection/>
    </xf>
    <xf numFmtId="165" fontId="0" fillId="0" borderId="25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65" fontId="0" fillId="0" borderId="29" xfId="42" applyNumberFormat="1" applyBorder="1" applyAlignment="1" applyProtection="1">
      <alignment horizontal="right" vertical="center"/>
      <protection/>
    </xf>
    <xf numFmtId="165" fontId="0" fillId="0" borderId="0" xfId="42" applyNumberFormat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18" fillId="35" borderId="10" xfId="0" applyFont="1" applyFill="1" applyBorder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15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horizontal="right" vertical="center"/>
      <protection/>
    </xf>
    <xf numFmtId="0" fontId="18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8" fillId="35" borderId="13" xfId="0" applyFont="1" applyFill="1" applyBorder="1" applyAlignment="1" applyProtection="1">
      <alignment horizontal="left" vertical="center"/>
      <protection/>
    </xf>
    <xf numFmtId="0" fontId="0" fillId="35" borderId="13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165" fontId="3" fillId="0" borderId="33" xfId="42" applyNumberFormat="1" applyFont="1" applyBorder="1" applyAlignment="1" applyProtection="1">
      <alignment horizontal="center" vertical="center" wrapText="1"/>
      <protection/>
    </xf>
    <xf numFmtId="165" fontId="0" fillId="0" borderId="35" xfId="42" applyNumberFormat="1" applyFont="1" applyBorder="1" applyAlignment="1" applyProtection="1">
      <alignment horizontal="right" vertical="center" wrapText="1"/>
      <protection/>
    </xf>
    <xf numFmtId="165" fontId="0" fillId="0" borderId="0" xfId="42" applyNumberFormat="1" applyFont="1" applyBorder="1" applyAlignment="1" applyProtection="1">
      <alignment horizontal="center" vertical="center" wrapText="1"/>
      <protection/>
    </xf>
    <xf numFmtId="165" fontId="0" fillId="0" borderId="30" xfId="42" applyNumberFormat="1" applyFont="1" applyBorder="1" applyAlignment="1" applyProtection="1">
      <alignment horizontal="center" vertical="center" wrapText="1"/>
      <protection/>
    </xf>
    <xf numFmtId="0" fontId="17" fillId="35" borderId="36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vertical="center"/>
      <protection/>
    </xf>
    <xf numFmtId="0" fontId="0" fillId="35" borderId="36" xfId="0" applyFont="1" applyFill="1" applyBorder="1" applyAlignment="1" applyProtection="1">
      <alignment vertical="center"/>
      <protection/>
    </xf>
    <xf numFmtId="0" fontId="0" fillId="35" borderId="37" xfId="0" applyFont="1" applyFill="1" applyBorder="1" applyAlignment="1" applyProtection="1">
      <alignment vertical="center"/>
      <protection/>
    </xf>
    <xf numFmtId="165" fontId="0" fillId="0" borderId="33" xfId="42" applyNumberForma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5" fontId="0" fillId="0" borderId="0" xfId="42" applyNumberForma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165" fontId="0" fillId="0" borderId="29" xfId="42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 quotePrefix="1">
      <alignment horizontal="righ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5" fontId="0" fillId="0" borderId="16" xfId="42" applyNumberFormat="1" applyFont="1" applyBorder="1" applyAlignment="1" applyProtection="1">
      <alignment horizontal="center" vertical="center" wrapText="1"/>
      <protection/>
    </xf>
    <xf numFmtId="165" fontId="0" fillId="0" borderId="29" xfId="42" applyNumberFormat="1" applyFont="1" applyBorder="1" applyAlignment="1" applyProtection="1">
      <alignment horizontal="center" vertical="center" wrapText="1"/>
      <protection/>
    </xf>
    <xf numFmtId="165" fontId="0" fillId="0" borderId="35" xfId="42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 quotePrefix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horizontal="left" vertical="center"/>
    </xf>
    <xf numFmtId="0" fontId="0" fillId="34" borderId="39" xfId="0" applyFill="1" applyBorder="1" applyAlignment="1">
      <alignment vertical="center" wrapText="1"/>
    </xf>
    <xf numFmtId="0" fontId="0" fillId="34" borderId="40" xfId="0" applyFill="1" applyBorder="1" applyAlignment="1">
      <alignment vertical="center" wrapText="1"/>
    </xf>
    <xf numFmtId="0" fontId="0" fillId="34" borderId="41" xfId="0" applyFill="1" applyBorder="1" applyAlignment="1">
      <alignment vertical="center"/>
    </xf>
    <xf numFmtId="0" fontId="0" fillId="34" borderId="41" xfId="0" applyFill="1" applyBorder="1" applyAlignment="1" applyProtection="1">
      <alignment vertical="center"/>
      <protection/>
    </xf>
    <xf numFmtId="0" fontId="0" fillId="34" borderId="42" xfId="0" applyFill="1" applyBorder="1" applyAlignment="1">
      <alignment/>
    </xf>
    <xf numFmtId="0" fontId="0" fillId="34" borderId="43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165" fontId="0" fillId="34" borderId="14" xfId="0" applyNumberForma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64" fontId="0" fillId="0" borderId="0" xfId="0" applyNumberFormat="1" applyFill="1" applyBorder="1" applyAlignment="1" applyProtection="1">
      <alignment vertical="center"/>
      <protection locked="0"/>
    </xf>
    <xf numFmtId="165" fontId="0" fillId="0" borderId="0" xfId="42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/>
    </xf>
    <xf numFmtId="165" fontId="0" fillId="0" borderId="27" xfId="42" applyNumberFormat="1" applyFont="1" applyBorder="1" applyAlignment="1" applyProtection="1">
      <alignment vertical="center" wrapText="1"/>
      <protection/>
    </xf>
    <xf numFmtId="165" fontId="0" fillId="0" borderId="0" xfId="42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vertical="center"/>
      <protection/>
    </xf>
    <xf numFmtId="165" fontId="0" fillId="0" borderId="17" xfId="42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vertical="center"/>
      <protection/>
    </xf>
    <xf numFmtId="165" fontId="0" fillId="0" borderId="14" xfId="42" applyNumberFormat="1" applyFont="1" applyBorder="1" applyAlignment="1" applyProtection="1">
      <alignment vertical="center" wrapText="1"/>
      <protection/>
    </xf>
    <xf numFmtId="0" fontId="15" fillId="13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3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right" vertical="center"/>
      <protection/>
    </xf>
    <xf numFmtId="165" fontId="0" fillId="0" borderId="16" xfId="42" applyNumberFormat="1" applyFont="1" applyBorder="1" applyAlignment="1" applyProtection="1">
      <alignment horizontal="center" vertical="center" wrapText="1"/>
      <protection/>
    </xf>
    <xf numFmtId="165" fontId="0" fillId="0" borderId="33" xfId="42" applyNumberFormat="1" applyFont="1" applyBorder="1" applyAlignment="1" applyProtection="1">
      <alignment horizontal="center" vertical="center" wrapText="1"/>
      <protection/>
    </xf>
    <xf numFmtId="165" fontId="0" fillId="0" borderId="0" xfId="42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right" vertical="center"/>
      <protection/>
    </xf>
    <xf numFmtId="0" fontId="15" fillId="0" borderId="33" xfId="0" applyFont="1" applyBorder="1" applyAlignment="1" applyProtection="1">
      <alignment horizontal="right" vertical="center"/>
      <protection/>
    </xf>
    <xf numFmtId="0" fontId="0" fillId="37" borderId="18" xfId="0" applyFill="1" applyBorder="1" applyAlignment="1" applyProtection="1">
      <alignment horizontal="left" vertical="center"/>
      <protection locked="0"/>
    </xf>
    <xf numFmtId="0" fontId="0" fillId="37" borderId="19" xfId="0" applyFill="1" applyBorder="1" applyAlignment="1" applyProtection="1">
      <alignment horizontal="left" vertical="center"/>
      <protection locked="0"/>
    </xf>
    <xf numFmtId="0" fontId="0" fillId="37" borderId="20" xfId="0" applyFill="1" applyBorder="1" applyAlignment="1" applyProtection="1">
      <alignment horizontal="left" vertical="center"/>
      <protection locked="0"/>
    </xf>
    <xf numFmtId="0" fontId="0" fillId="37" borderId="45" xfId="0" applyFill="1" applyBorder="1" applyAlignment="1" applyProtection="1">
      <alignment horizontal="left" vertical="center"/>
      <protection locked="0"/>
    </xf>
    <xf numFmtId="0" fontId="0" fillId="37" borderId="46" xfId="0" applyFill="1" applyBorder="1" applyAlignment="1" applyProtection="1">
      <alignment horizontal="left" vertical="center"/>
      <protection locked="0"/>
    </xf>
    <xf numFmtId="0" fontId="0" fillId="37" borderId="47" xfId="0" applyFill="1" applyBorder="1" applyAlignment="1" applyProtection="1">
      <alignment horizontal="left" vertical="center"/>
      <protection locked="0"/>
    </xf>
    <xf numFmtId="165" fontId="0" fillId="0" borderId="16" xfId="42" applyNumberFormat="1" applyBorder="1" applyAlignment="1" applyProtection="1">
      <alignment horizontal="center" vertical="center"/>
      <protection/>
    </xf>
    <xf numFmtId="165" fontId="0" fillId="0" borderId="33" xfId="42" applyNumberFormat="1" applyBorder="1" applyAlignment="1" applyProtection="1">
      <alignment horizontal="center" vertical="center"/>
      <protection/>
    </xf>
    <xf numFmtId="165" fontId="0" fillId="0" borderId="17" xfId="42" applyNumberFormat="1" applyFont="1" applyBorder="1" applyAlignment="1" applyProtection="1">
      <alignment horizontal="center" vertical="center" wrapText="1"/>
      <protection/>
    </xf>
    <xf numFmtId="0" fontId="15" fillId="13" borderId="16" xfId="0" applyFont="1" applyFill="1" applyBorder="1" applyAlignment="1" applyProtection="1">
      <alignment horizontal="center" vertical="center" wrapText="1"/>
      <protection/>
    </xf>
    <xf numFmtId="0" fontId="0" fillId="13" borderId="33" xfId="0" applyFill="1" applyBorder="1" applyAlignment="1" applyProtection="1">
      <alignment/>
      <protection/>
    </xf>
    <xf numFmtId="0" fontId="0" fillId="37" borderId="48" xfId="0" applyFill="1" applyBorder="1" applyAlignment="1" applyProtection="1">
      <alignment horizontal="left"/>
      <protection locked="0"/>
    </xf>
    <xf numFmtId="0" fontId="0" fillId="37" borderId="49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/>
      <protection/>
    </xf>
    <xf numFmtId="165" fontId="0" fillId="0" borderId="29" xfId="42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25" xfId="0" applyBorder="1" applyAlignment="1" applyProtection="1" quotePrefix="1">
      <alignment horizontal="center" vertical="center"/>
      <protection/>
    </xf>
    <xf numFmtId="165" fontId="0" fillId="0" borderId="35" xfId="42" applyNumberFormat="1" applyFont="1" applyFill="1" applyBorder="1" applyAlignment="1" applyProtection="1">
      <alignment vertical="center"/>
      <protection/>
    </xf>
    <xf numFmtId="165" fontId="0" fillId="0" borderId="50" xfId="42" applyNumberFormat="1" applyFont="1" applyFill="1" applyBorder="1" applyAlignment="1" applyProtection="1">
      <alignment vertical="center"/>
      <protection/>
    </xf>
    <xf numFmtId="165" fontId="0" fillId="0" borderId="30" xfId="42" applyNumberFormat="1" applyFont="1" applyFill="1" applyBorder="1" applyAlignment="1" applyProtection="1">
      <alignment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center" shrinkToFit="1"/>
      <protection/>
    </xf>
    <xf numFmtId="0" fontId="0" fillId="35" borderId="15" xfId="0" applyFont="1" applyFill="1" applyBorder="1" applyAlignment="1" applyProtection="1">
      <alignment horizontal="left" vertical="center" shrinkToFit="1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29" xfId="0" applyFont="1" applyFill="1" applyBorder="1" applyAlignment="1" applyProtection="1">
      <alignment horizontal="left" vertical="center"/>
      <protection locked="0"/>
    </xf>
    <xf numFmtId="0" fontId="12" fillId="33" borderId="33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165" fontId="0" fillId="0" borderId="16" xfId="42" applyNumberFormat="1" applyFont="1" applyBorder="1" applyAlignment="1" applyProtection="1">
      <alignment horizontal="center" vertical="center"/>
      <protection/>
    </xf>
    <xf numFmtId="165" fontId="0" fillId="0" borderId="29" xfId="42" applyNumberForma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 quotePrefix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165" fontId="0" fillId="0" borderId="21" xfId="42" applyNumberFormat="1" applyFont="1" applyBorder="1" applyAlignment="1" applyProtection="1">
      <alignment horizontal="center" vertical="center" wrapText="1"/>
      <protection/>
    </xf>
    <xf numFmtId="165" fontId="0" fillId="0" borderId="22" xfId="42" applyNumberFormat="1" applyFont="1" applyBorder="1" applyAlignment="1" applyProtection="1">
      <alignment horizontal="center" vertical="center" wrapText="1"/>
      <protection/>
    </xf>
    <xf numFmtId="165" fontId="0" fillId="0" borderId="23" xfId="42" applyNumberFormat="1" applyFont="1" applyBorder="1" applyAlignment="1" applyProtection="1">
      <alignment horizontal="center" vertical="center" wrapText="1"/>
      <protection/>
    </xf>
    <xf numFmtId="165" fontId="0" fillId="0" borderId="26" xfId="42" applyNumberFormat="1" applyFont="1" applyBorder="1" applyAlignment="1" applyProtection="1">
      <alignment horizontal="center" vertical="center" wrapText="1"/>
      <protection/>
    </xf>
    <xf numFmtId="165" fontId="0" fillId="0" borderId="27" xfId="42" applyNumberFormat="1" applyFont="1" applyBorder="1" applyAlignment="1" applyProtection="1">
      <alignment horizontal="center" vertical="center" wrapText="1"/>
      <protection/>
    </xf>
    <xf numFmtId="165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5" fillId="38" borderId="16" xfId="0" applyFont="1" applyFill="1" applyBorder="1" applyAlignment="1" applyProtection="1">
      <alignment horizontal="center" vertical="center" wrapText="1"/>
      <protection/>
    </xf>
    <xf numFmtId="0" fontId="0" fillId="38" borderId="33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5" fillId="0" borderId="29" xfId="0" applyFont="1" applyBorder="1" applyAlignment="1" applyProtection="1">
      <alignment horizontal="center" vertical="center" wrapText="1"/>
      <protection/>
    </xf>
    <xf numFmtId="0" fontId="55" fillId="0" borderId="33" xfId="0" applyFont="1" applyBorder="1" applyAlignment="1" applyProtection="1">
      <alignment horizontal="center" vertical="center" wrapText="1"/>
      <protection/>
    </xf>
    <xf numFmtId="165" fontId="0" fillId="0" borderId="16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165" fontId="4" fillId="0" borderId="29" xfId="0" applyNumberFormat="1" applyFont="1" applyBorder="1" applyAlignment="1" applyProtection="1">
      <alignment horizontal="center" vertical="center"/>
      <protection/>
    </xf>
    <xf numFmtId="165" fontId="4" fillId="0" borderId="33" xfId="0" applyNumberFormat="1" applyFont="1" applyBorder="1" applyAlignment="1" applyProtection="1">
      <alignment horizontal="center" vertical="center"/>
      <protection/>
    </xf>
    <xf numFmtId="0" fontId="2" fillId="35" borderId="51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4" xfId="0" applyFont="1" applyFill="1" applyBorder="1" applyAlignment="1" applyProtection="1">
      <alignment horizontal="center" vertical="center" wrapText="1"/>
      <protection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65" fontId="0" fillId="0" borderId="33" xfId="42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33" borderId="62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/>
      <protection/>
    </xf>
    <xf numFmtId="0" fontId="15" fillId="38" borderId="14" xfId="0" applyFont="1" applyFill="1" applyBorder="1" applyAlignment="1" applyProtection="1">
      <alignment horizontal="center" vertical="center" wrapText="1"/>
      <protection/>
    </xf>
    <xf numFmtId="0" fontId="0" fillId="38" borderId="14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12" xfId="0" applyFont="1" applyFill="1" applyBorder="1" applyAlignment="1" applyProtection="1">
      <alignment horizontal="left" vertical="center"/>
      <protection/>
    </xf>
    <xf numFmtId="0" fontId="0" fillId="35" borderId="19" xfId="0" applyFont="1" applyFill="1" applyBorder="1" applyAlignment="1" applyProtection="1">
      <alignment horizontal="left" vertical="center"/>
      <protection/>
    </xf>
    <xf numFmtId="0" fontId="0" fillId="35" borderId="20" xfId="0" applyFont="1" applyFill="1" applyBorder="1" applyAlignment="1" applyProtection="1">
      <alignment horizontal="left" vertical="center"/>
      <protection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165" fontId="4" fillId="33" borderId="16" xfId="0" applyNumberFormat="1" applyFont="1" applyFill="1" applyBorder="1" applyAlignment="1" applyProtection="1">
      <alignment horizontal="center" vertical="center"/>
      <protection locked="0"/>
    </xf>
    <xf numFmtId="165" fontId="4" fillId="33" borderId="33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33" borderId="67" xfId="0" applyFont="1" applyFill="1" applyBorder="1" applyAlignment="1" applyProtection="1">
      <alignment horizontal="center" vertical="center" wrapText="1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 locked="0"/>
    </xf>
    <xf numFmtId="0" fontId="1" fillId="33" borderId="69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2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2.75"/>
  <cols>
    <col min="1" max="1" width="22.57421875" style="7" customWidth="1"/>
    <col min="2" max="2" width="13.00390625" style="7" customWidth="1"/>
    <col min="3" max="3" width="13.8515625" style="7" customWidth="1"/>
    <col min="4" max="4" width="2.28125" style="7" customWidth="1"/>
    <col min="5" max="5" width="10.8515625" style="7" customWidth="1"/>
    <col min="6" max="6" width="4.7109375" style="7" customWidth="1"/>
    <col min="7" max="7" width="11.421875" style="7" customWidth="1"/>
    <col min="8" max="8" width="5.28125" style="4" customWidth="1"/>
    <col min="9" max="9" width="24.00390625" style="4" customWidth="1"/>
    <col min="10" max="10" width="13.00390625" style="4" customWidth="1"/>
    <col min="11" max="11" width="13.00390625" style="7" customWidth="1"/>
    <col min="12" max="12" width="2.28125" style="7" customWidth="1"/>
    <col min="13" max="13" width="10.7109375" style="7" customWidth="1"/>
    <col min="14" max="14" width="4.7109375" style="7" customWidth="1"/>
    <col min="15" max="15" width="11.421875" style="7" customWidth="1"/>
    <col min="16" max="16" width="5.28125" style="7" customWidth="1"/>
    <col min="17" max="17" width="22.57421875" style="7" customWidth="1"/>
    <col min="18" max="19" width="13.00390625" style="7" customWidth="1"/>
    <col min="20" max="20" width="2.140625" style="7" customWidth="1"/>
    <col min="21" max="21" width="10.7109375" style="7" customWidth="1"/>
    <col min="22" max="22" width="4.7109375" style="7" customWidth="1"/>
    <col min="23" max="23" width="11.421875" style="7" customWidth="1"/>
    <col min="24" max="16384" width="9.140625" style="7" customWidth="1"/>
  </cols>
  <sheetData>
    <row r="1" spans="1:15" s="1" customFormat="1" ht="17.25" customHeight="1" thickTop="1">
      <c r="A1" s="194" t="s">
        <v>56</v>
      </c>
      <c r="B1" s="303" t="s">
        <v>57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4"/>
    </row>
    <row r="2" spans="1:15" s="1" customFormat="1" ht="17.2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spans="1:15" s="1" customFormat="1" ht="17.25" customHeight="1">
      <c r="A3" s="198" t="s">
        <v>119</v>
      </c>
      <c r="B3" s="196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s="1" customFormat="1" ht="17.25" customHeight="1">
      <c r="A4" s="198" t="s">
        <v>121</v>
      </c>
      <c r="B4" s="196" t="s">
        <v>122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5" s="1" customFormat="1" ht="17.25" customHeight="1">
      <c r="A5" s="198" t="s">
        <v>123</v>
      </c>
      <c r="B5" s="196" t="s">
        <v>124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</row>
    <row r="6" spans="1:15" s="1" customFormat="1" ht="17.25" customHeight="1">
      <c r="A6" s="198"/>
      <c r="B6" s="199" t="s">
        <v>125</v>
      </c>
      <c r="C6" s="200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1:15" s="1" customFormat="1" ht="17.25" customHeight="1">
      <c r="A7" s="198"/>
      <c r="B7" s="199"/>
      <c r="C7" s="200" t="s">
        <v>126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7"/>
    </row>
    <row r="8" spans="1:15" s="1" customFormat="1" ht="17.25" customHeight="1">
      <c r="A8" s="198"/>
      <c r="B8" s="199"/>
      <c r="C8" s="200"/>
      <c r="D8" s="200" t="s">
        <v>127</v>
      </c>
      <c r="E8" s="196"/>
      <c r="F8" s="196" t="s">
        <v>128</v>
      </c>
      <c r="G8" s="196"/>
      <c r="H8" s="201" t="s">
        <v>129</v>
      </c>
      <c r="I8" s="196"/>
      <c r="J8" s="196"/>
      <c r="K8" s="196"/>
      <c r="L8" s="196"/>
      <c r="M8" s="196"/>
      <c r="N8" s="196"/>
      <c r="O8" s="197"/>
    </row>
    <row r="9" spans="1:15" s="1" customFormat="1" ht="13.5" customHeight="1">
      <c r="A9" s="198"/>
      <c r="B9" s="199"/>
      <c r="C9" s="200"/>
      <c r="D9" s="305" t="s">
        <v>130</v>
      </c>
      <c r="E9" s="305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5" s="1" customFormat="1" ht="17.25" customHeight="1">
      <c r="A10" s="198"/>
      <c r="B10" s="199"/>
      <c r="C10" s="200"/>
      <c r="D10" s="196" t="s">
        <v>131</v>
      </c>
      <c r="E10" s="196"/>
      <c r="F10" s="196" t="s">
        <v>132</v>
      </c>
      <c r="G10" s="196"/>
      <c r="H10" s="196"/>
      <c r="I10" s="196"/>
      <c r="J10" s="196"/>
      <c r="K10" s="196"/>
      <c r="L10" s="196"/>
      <c r="M10" s="196"/>
      <c r="N10" s="196"/>
      <c r="O10" s="197"/>
    </row>
    <row r="11" spans="1:15" s="1" customFormat="1" ht="17.25" customHeight="1">
      <c r="A11" s="198"/>
      <c r="B11" s="199"/>
      <c r="C11" s="200" t="s">
        <v>133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/>
    </row>
    <row r="12" spans="1:15" s="1" customFormat="1" ht="17.25" customHeight="1">
      <c r="A12" s="198"/>
      <c r="B12" s="199"/>
      <c r="C12" s="200" t="s">
        <v>134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/>
    </row>
    <row r="13" spans="1:15" s="1" customFormat="1" ht="17.25" customHeight="1">
      <c r="A13" s="198" t="s">
        <v>135</v>
      </c>
      <c r="B13" s="196" t="s">
        <v>165</v>
      </c>
      <c r="C13" s="200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1:15" s="1" customFormat="1" ht="17.25" customHeight="1">
      <c r="A14" s="198" t="s">
        <v>136</v>
      </c>
      <c r="B14" s="196" t="s">
        <v>137</v>
      </c>
      <c r="C14" s="200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1:15" s="1" customFormat="1" ht="17.25" customHeight="1">
      <c r="A15" s="202" t="s">
        <v>138</v>
      </c>
      <c r="B15" s="199"/>
      <c r="C15" s="200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7"/>
    </row>
    <row r="16" spans="1:15" s="1" customFormat="1" ht="17.25" customHeight="1">
      <c r="A16" s="203"/>
      <c r="B16" s="196" t="s">
        <v>59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/>
    </row>
    <row r="17" spans="1:15" s="1" customFormat="1" ht="17.25" customHeight="1">
      <c r="A17" s="203"/>
      <c r="B17" s="196" t="s">
        <v>139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7"/>
    </row>
    <row r="18" spans="1:15" s="1" customFormat="1" ht="17.25" customHeight="1">
      <c r="A18" s="203"/>
      <c r="B18" s="306" t="s">
        <v>140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7"/>
    </row>
    <row r="19" spans="1:15" s="1" customFormat="1" ht="17.25" customHeight="1" thickBot="1">
      <c r="A19" s="308" t="s">
        <v>141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10"/>
    </row>
    <row r="20" spans="1:15" s="8" customFormat="1" ht="17.25" customHeight="1" thickTop="1">
      <c r="A20" s="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4" s="1" customFormat="1" ht="18.75" customHeight="1">
      <c r="A21" s="125" t="s">
        <v>62</v>
      </c>
      <c r="H21" s="8"/>
      <c r="I21" s="8"/>
      <c r="J21" s="8"/>
      <c r="K21" s="1" t="s">
        <v>63</v>
      </c>
      <c r="L21" s="311"/>
      <c r="M21" s="312"/>
      <c r="N21" s="313"/>
    </row>
    <row r="22" spans="1:14" s="1" customFormat="1" ht="21" customHeight="1">
      <c r="A22" s="314" t="s">
        <v>118</v>
      </c>
      <c r="B22" s="315"/>
      <c r="C22" s="316"/>
      <c r="E22" s="126"/>
      <c r="H22" s="8"/>
      <c r="I22" s="8"/>
      <c r="J22" s="8"/>
      <c r="K22" s="1" t="s">
        <v>64</v>
      </c>
      <c r="L22" s="311"/>
      <c r="M22" s="312"/>
      <c r="N22" s="313"/>
    </row>
    <row r="23" spans="1:9" s="1" customFormat="1" ht="21" customHeight="1">
      <c r="A23" s="314" t="s">
        <v>207</v>
      </c>
      <c r="B23" s="315"/>
      <c r="C23" s="316"/>
      <c r="E23" s="126"/>
      <c r="H23" s="8"/>
      <c r="I23" s="8"/>
    </row>
    <row r="24" ht="33" customHeight="1"/>
    <row r="25" spans="1:23" s="1" customFormat="1" ht="23.25" customHeight="1">
      <c r="A25" s="317" t="s">
        <v>65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</row>
    <row r="26" ht="30" customHeight="1"/>
    <row r="27" spans="1:23" s="1" customFormat="1" ht="12.75">
      <c r="A27" s="263" t="s">
        <v>66</v>
      </c>
      <c r="B27" s="264"/>
      <c r="C27" s="264"/>
      <c r="D27" s="264"/>
      <c r="E27" s="264"/>
      <c r="F27" s="264"/>
      <c r="G27" s="265"/>
      <c r="H27" s="44"/>
      <c r="I27" s="263" t="s">
        <v>170</v>
      </c>
      <c r="J27" s="264"/>
      <c r="K27" s="264"/>
      <c r="L27" s="264"/>
      <c r="M27" s="264"/>
      <c r="N27" s="264"/>
      <c r="O27" s="265"/>
      <c r="Q27" s="263" t="s">
        <v>67</v>
      </c>
      <c r="R27" s="264"/>
      <c r="S27" s="264"/>
      <c r="T27" s="264"/>
      <c r="U27" s="264"/>
      <c r="V27" s="264"/>
      <c r="W27" s="265"/>
    </row>
    <row r="28" spans="1:23" s="4" customFormat="1" ht="9" customHeight="1">
      <c r="A28" s="127"/>
      <c r="B28" s="128"/>
      <c r="C28" s="128"/>
      <c r="D28" s="95"/>
      <c r="E28" s="95"/>
      <c r="F28" s="95"/>
      <c r="G28" s="129"/>
      <c r="H28" s="122"/>
      <c r="I28" s="127"/>
      <c r="J28" s="128"/>
      <c r="K28" s="128"/>
      <c r="L28" s="95"/>
      <c r="M28" s="95"/>
      <c r="N28" s="95"/>
      <c r="O28" s="129"/>
      <c r="Q28" s="127"/>
      <c r="R28" s="128"/>
      <c r="S28" s="128"/>
      <c r="T28" s="95"/>
      <c r="U28" s="95"/>
      <c r="V28" s="95"/>
      <c r="W28" s="129"/>
    </row>
    <row r="29" spans="1:23" s="1" customFormat="1" ht="36" customHeight="1">
      <c r="A29" s="130"/>
      <c r="B29" s="131" t="s">
        <v>5</v>
      </c>
      <c r="C29" s="132" t="s">
        <v>183</v>
      </c>
      <c r="D29" s="52"/>
      <c r="E29" s="133"/>
      <c r="F29" s="52"/>
      <c r="G29" s="134"/>
      <c r="H29" s="8"/>
      <c r="I29" s="130"/>
      <c r="J29" s="131" t="s">
        <v>5</v>
      </c>
      <c r="K29" s="132" t="s">
        <v>183</v>
      </c>
      <c r="L29" s="52"/>
      <c r="M29" s="133"/>
      <c r="N29" s="52"/>
      <c r="O29" s="134"/>
      <c r="Q29" s="130"/>
      <c r="R29" s="131" t="s">
        <v>5</v>
      </c>
      <c r="S29" s="132" t="s">
        <v>183</v>
      </c>
      <c r="T29" s="52"/>
      <c r="U29" s="133"/>
      <c r="V29" s="52"/>
      <c r="W29" s="134"/>
    </row>
    <row r="30" spans="1:23" s="1" customFormat="1" ht="7.5" customHeight="1">
      <c r="A30" s="130"/>
      <c r="B30" s="135"/>
      <c r="C30" s="136"/>
      <c r="D30" s="52"/>
      <c r="E30" s="52"/>
      <c r="F30" s="52"/>
      <c r="G30" s="134"/>
      <c r="H30" s="8"/>
      <c r="I30" s="130"/>
      <c r="J30" s="135"/>
      <c r="K30" s="136"/>
      <c r="L30" s="52"/>
      <c r="M30" s="52"/>
      <c r="N30" s="52"/>
      <c r="O30" s="134"/>
      <c r="Q30" s="130"/>
      <c r="R30" s="135"/>
      <c r="S30" s="136"/>
      <c r="T30" s="52"/>
      <c r="U30" s="52"/>
      <c r="V30" s="52"/>
      <c r="W30" s="134"/>
    </row>
    <row r="31" spans="1:23" s="1" customFormat="1" ht="21.75" customHeight="1">
      <c r="A31" s="130" t="s">
        <v>8</v>
      </c>
      <c r="B31" s="21"/>
      <c r="C31" s="21"/>
      <c r="D31" s="137"/>
      <c r="E31" s="3"/>
      <c r="F31" s="3"/>
      <c r="G31" s="22">
        <f>(HOUR(C31-B31)*60)+MINUTE(C31-B31)</f>
        <v>0</v>
      </c>
      <c r="H31" s="23"/>
      <c r="I31" s="130" t="s">
        <v>8</v>
      </c>
      <c r="J31" s="21"/>
      <c r="K31" s="21"/>
      <c r="L31" s="137"/>
      <c r="M31" s="3"/>
      <c r="N31" s="3"/>
      <c r="O31" s="22">
        <f>(HOUR(K31-J31)*60)+MINUTE(K31-J31)</f>
        <v>0</v>
      </c>
      <c r="Q31" s="130" t="s">
        <v>8</v>
      </c>
      <c r="R31" s="21"/>
      <c r="S31" s="21"/>
      <c r="T31" s="137"/>
      <c r="U31" s="3"/>
      <c r="V31" s="3"/>
      <c r="W31" s="22">
        <f>(HOUR(S31-R31)*60)+MINUTE(S31-R31)</f>
        <v>0</v>
      </c>
    </row>
    <row r="32" spans="1:23" s="1" customFormat="1" ht="12.75">
      <c r="A32" s="130"/>
      <c r="B32" s="138"/>
      <c r="C32" s="138"/>
      <c r="D32" s="52"/>
      <c r="E32" s="139"/>
      <c r="F32" s="3"/>
      <c r="G32" s="140"/>
      <c r="H32" s="141"/>
      <c r="I32" s="130"/>
      <c r="J32" s="138"/>
      <c r="K32" s="138"/>
      <c r="L32" s="52"/>
      <c r="M32" s="139"/>
      <c r="N32" s="3"/>
      <c r="O32" s="140"/>
      <c r="Q32" s="130"/>
      <c r="R32" s="138"/>
      <c r="S32" s="138"/>
      <c r="T32" s="52"/>
      <c r="U32" s="139"/>
      <c r="V32" s="3"/>
      <c r="W32" s="140"/>
    </row>
    <row r="33" spans="1:23" s="1" customFormat="1" ht="21.75" customHeight="1">
      <c r="A33" s="130" t="s">
        <v>68</v>
      </c>
      <c r="B33" s="21" t="s">
        <v>176</v>
      </c>
      <c r="C33" s="21" t="s">
        <v>176</v>
      </c>
      <c r="D33" s="52"/>
      <c r="E33" s="47">
        <f>IF($C$31&gt;B33,IF(AND(B33&gt;0,C33&gt;0),(HOUR(C33-B33)*60)+MINUTE(C33-B33),(0*1)),0)</f>
        <v>0</v>
      </c>
      <c r="F33" s="3"/>
      <c r="G33" s="298">
        <f>(IF(E33&gt;=(IF(E35&gt;E34,E35,E34)),E33,(IF(E35&gt;E34,E35,E34))))*(-1)</f>
        <v>0</v>
      </c>
      <c r="H33" s="23"/>
      <c r="I33" s="130" t="s">
        <v>68</v>
      </c>
      <c r="J33" s="21"/>
      <c r="K33" s="21"/>
      <c r="L33" s="52"/>
      <c r="M33" s="47">
        <f>IF($K$31&gt;J33,IF(AND(J33&gt;0,K33&gt;0),(HOUR(K33-J33)*60)+MINUTE(K33-J33),(0*1)),0)</f>
        <v>0</v>
      </c>
      <c r="N33" s="3"/>
      <c r="O33" s="298">
        <f>(IF(M33&gt;=(IF(M35&gt;M34,M35,M34)),M33,(IF(M35&gt;M34,M35,M34))))*(-1)</f>
        <v>0</v>
      </c>
      <c r="Q33" s="130" t="s">
        <v>68</v>
      </c>
      <c r="R33" s="21"/>
      <c r="S33" s="21"/>
      <c r="T33" s="52"/>
      <c r="U33" s="47">
        <f>IF($S$31&gt;R33,IF(AND(R33&gt;0,S33&gt;0),(HOUR(S33-R33)*60)+MINUTE(S33-R33),(0*1)),0)</f>
        <v>0</v>
      </c>
      <c r="V33" s="3"/>
      <c r="W33" s="298">
        <f>(IF(U33&gt;=(IF(U35&gt;U34,U35,U34)),U33,(IF(U35&gt;U34,U35,U34))))*(-1)</f>
        <v>0</v>
      </c>
    </row>
    <row r="34" spans="1:23" s="1" customFormat="1" ht="21.75" customHeight="1">
      <c r="A34" s="130" t="s">
        <v>69</v>
      </c>
      <c r="B34" s="142"/>
      <c r="C34" s="142"/>
      <c r="D34" s="52"/>
      <c r="E34" s="47">
        <f>IF($C$31&gt;B34,IF(AND(B34&gt;0,C34&gt;0),(HOUR(C34-B34)*60)+MINUTE(C34-B34),(0*1)),0)</f>
        <v>0</v>
      </c>
      <c r="F34" s="3"/>
      <c r="G34" s="299"/>
      <c r="H34" s="23"/>
      <c r="I34" s="130" t="s">
        <v>69</v>
      </c>
      <c r="J34" s="142"/>
      <c r="K34" s="142"/>
      <c r="L34" s="52"/>
      <c r="M34" s="47">
        <f>IF($K$31&gt;J34,IF(AND(J34&gt;0,K34&gt;0),(HOUR(K34-J34)*60)+MINUTE(K34-J34),(0*1)),0)</f>
        <v>0</v>
      </c>
      <c r="N34" s="3"/>
      <c r="O34" s="299"/>
      <c r="Q34" s="130" t="s">
        <v>69</v>
      </c>
      <c r="R34" s="142"/>
      <c r="S34" s="142"/>
      <c r="T34" s="52"/>
      <c r="U34" s="47">
        <f aca="true" t="shared" si="0" ref="U34:U43">IF($S$31&gt;R34,IF(AND(R34&gt;0,S34&gt;0),(HOUR(S34-R34)*60)+MINUTE(S34-R34),(0*1)),0)</f>
        <v>0</v>
      </c>
      <c r="V34" s="3"/>
      <c r="W34" s="299"/>
    </row>
    <row r="35" spans="1:23" s="1" customFormat="1" ht="21.75" customHeight="1">
      <c r="A35" s="130" t="s">
        <v>70</v>
      </c>
      <c r="B35" s="142"/>
      <c r="C35" s="142"/>
      <c r="D35" s="52"/>
      <c r="E35" s="47">
        <f>IF($C$31&gt;B35,IF(AND(B35&gt;0,C35&gt;0),(HOUR(C35-B35)*60)+MINUTE(C35-B35),(0*1)),0)</f>
        <v>0</v>
      </c>
      <c r="F35" s="3"/>
      <c r="G35" s="300"/>
      <c r="H35" s="23"/>
      <c r="I35" s="130" t="s">
        <v>70</v>
      </c>
      <c r="J35" s="142"/>
      <c r="K35" s="142"/>
      <c r="L35" s="52"/>
      <c r="M35" s="47">
        <f>IF($K$31&gt;J35,IF(AND(J35&gt;0,K35&gt;0),(HOUR(K35-J35)*60)+MINUTE(K35-J35),(0*1)),0)</f>
        <v>0</v>
      </c>
      <c r="N35" s="3"/>
      <c r="O35" s="300"/>
      <c r="Q35" s="130" t="s">
        <v>70</v>
      </c>
      <c r="R35" s="142"/>
      <c r="S35" s="142"/>
      <c r="T35" s="52"/>
      <c r="U35" s="47">
        <f t="shared" si="0"/>
        <v>0</v>
      </c>
      <c r="V35" s="3"/>
      <c r="W35" s="300"/>
    </row>
    <row r="36" spans="1:23" s="3" customFormat="1" ht="12.75">
      <c r="A36" s="143"/>
      <c r="B36" s="24"/>
      <c r="C36" s="24"/>
      <c r="D36" s="144"/>
      <c r="G36" s="140"/>
      <c r="H36" s="23"/>
      <c r="I36" s="143"/>
      <c r="J36" s="24"/>
      <c r="K36" s="24"/>
      <c r="L36" s="144"/>
      <c r="O36" s="140"/>
      <c r="Q36" s="143"/>
      <c r="R36" s="24"/>
      <c r="S36" s="24"/>
      <c r="T36" s="144"/>
      <c r="W36" s="140"/>
    </row>
    <row r="37" spans="1:23" s="1" customFormat="1" ht="21.75" customHeight="1">
      <c r="A37" s="145" t="s">
        <v>15</v>
      </c>
      <c r="B37" s="21"/>
      <c r="C37" s="21"/>
      <c r="D37" s="137"/>
      <c r="E37" s="47">
        <f>IF($C$31&gt;B37,IF(AND(B37&gt;0,C37&gt;0),(HOUR(C37-B37)*60)+MINUTE(C37-B37),(0*1)),0)</f>
        <v>0</v>
      </c>
      <c r="F37" s="3"/>
      <c r="G37" s="298">
        <f>(IF(E37&gt;=(IF(E39&gt;E38,E39,E38)),E37,(IF(E39&gt;E38,E39,E38))))*(-1)</f>
        <v>0</v>
      </c>
      <c r="H37" s="23"/>
      <c r="I37" s="145" t="s">
        <v>15</v>
      </c>
      <c r="J37" s="21"/>
      <c r="K37" s="21"/>
      <c r="L37" s="137"/>
      <c r="M37" s="47">
        <f>IF($K$31&gt;J37,IF(AND(J37&gt;0,K37&gt;0),(HOUR(K37-J37)*60)+MINUTE(K37-J37),(0*1)),0)</f>
        <v>0</v>
      </c>
      <c r="N37" s="3"/>
      <c r="O37" s="298">
        <f>(IF(M37&gt;=(IF(M39&gt;M38,M39,M38)),M37,(IF(M39&gt;M38,M39,M38))))*(-1)</f>
        <v>0</v>
      </c>
      <c r="Q37" s="145" t="s">
        <v>15</v>
      </c>
      <c r="R37" s="21"/>
      <c r="S37" s="21"/>
      <c r="T37" s="137"/>
      <c r="U37" s="47">
        <f t="shared" si="0"/>
        <v>0</v>
      </c>
      <c r="V37" s="3"/>
      <c r="W37" s="298">
        <f>(IF(U37&gt;=(IF(U39&gt;U38,U39,U38)),U37,(IF(U39&gt;U38,U39,U38))))*(-1)</f>
        <v>0</v>
      </c>
    </row>
    <row r="38" spans="1:23" s="1" customFormat="1" ht="21.75" customHeight="1">
      <c r="A38" s="145" t="s">
        <v>71</v>
      </c>
      <c r="B38" s="142"/>
      <c r="C38" s="142"/>
      <c r="D38" s="137"/>
      <c r="E38" s="47">
        <f>IF($C$31&gt;B38,IF(AND(B38&gt;0,C38&gt;0),(HOUR(C38-B38)*60)+MINUTE(C38-B38),(0*1)),0)</f>
        <v>0</v>
      </c>
      <c r="F38" s="30" t="s">
        <v>72</v>
      </c>
      <c r="G38" s="299"/>
      <c r="H38" s="23"/>
      <c r="I38" s="145" t="s">
        <v>71</v>
      </c>
      <c r="J38" s="142"/>
      <c r="K38" s="142"/>
      <c r="L38" s="137"/>
      <c r="M38" s="47">
        <f>IF($K$31&gt;J38,IF(AND(J38&gt;0,K38&gt;0),(HOUR(K38-J38)*60)+MINUTE(K38-J38),(0*1)),0)</f>
        <v>0</v>
      </c>
      <c r="N38" s="30" t="s">
        <v>72</v>
      </c>
      <c r="O38" s="299"/>
      <c r="Q38" s="145" t="s">
        <v>71</v>
      </c>
      <c r="R38" s="142"/>
      <c r="S38" s="142"/>
      <c r="T38" s="137"/>
      <c r="U38" s="47">
        <f t="shared" si="0"/>
        <v>0</v>
      </c>
      <c r="V38" s="30" t="s">
        <v>72</v>
      </c>
      <c r="W38" s="299"/>
    </row>
    <row r="39" spans="1:23" s="1" customFormat="1" ht="21.75" customHeight="1">
      <c r="A39" s="145" t="s">
        <v>73</v>
      </c>
      <c r="B39" s="142"/>
      <c r="C39" s="142"/>
      <c r="D39" s="52"/>
      <c r="E39" s="47">
        <f>IF($C$31&gt;B39,IF(AND(B39&gt;0,C39&gt;0),(HOUR(C39-B39)*60)+MINUTE(C39-B39),(0*1)),0)</f>
        <v>0</v>
      </c>
      <c r="F39" s="3"/>
      <c r="G39" s="300"/>
      <c r="H39" s="23"/>
      <c r="I39" s="145" t="s">
        <v>73</v>
      </c>
      <c r="J39" s="142"/>
      <c r="K39" s="142"/>
      <c r="L39" s="52"/>
      <c r="M39" s="47">
        <f>IF($K$31&gt;J39,IF(AND(J39&gt;0,K39&gt;0),(HOUR(K39-J39)*60)+MINUTE(K39-J39),(0*1)),0)</f>
        <v>0</v>
      </c>
      <c r="N39" s="3"/>
      <c r="O39" s="300"/>
      <c r="Q39" s="145" t="s">
        <v>73</v>
      </c>
      <c r="R39" s="142"/>
      <c r="S39" s="142"/>
      <c r="T39" s="52"/>
      <c r="U39" s="47">
        <f t="shared" si="0"/>
        <v>0</v>
      </c>
      <c r="V39" s="3"/>
      <c r="W39" s="300"/>
    </row>
    <row r="40" spans="1:23" s="3" customFormat="1" ht="12.75">
      <c r="A40" s="146"/>
      <c r="B40" s="24"/>
      <c r="C40" s="24"/>
      <c r="E40" s="147"/>
      <c r="G40" s="140"/>
      <c r="H40" s="23"/>
      <c r="I40" s="146"/>
      <c r="J40" s="24"/>
      <c r="K40" s="24"/>
      <c r="M40" s="147"/>
      <c r="O40" s="140"/>
      <c r="Q40" s="146"/>
      <c r="R40" s="24"/>
      <c r="S40" s="24"/>
      <c r="U40" s="147"/>
      <c r="W40" s="140"/>
    </row>
    <row r="41" spans="1:23" s="1" customFormat="1" ht="21.75" customHeight="1">
      <c r="A41" s="130" t="s">
        <v>74</v>
      </c>
      <c r="B41" s="21"/>
      <c r="C41" s="21"/>
      <c r="D41" s="52"/>
      <c r="E41" s="47">
        <f>IF($C$31&gt;B41,IF(AND(B41&gt;0,C41&gt;0),(HOUR(C41-B41)*60)+MINUTE(C41-B41),(0*1)),0)</f>
        <v>0</v>
      </c>
      <c r="F41" s="3"/>
      <c r="G41" s="298">
        <f>(IF(E41&gt;=(IF(E43&gt;E42,E43,E42)),E41,(IF(E43&gt;E42,E43,E42))))*(-1)</f>
        <v>0</v>
      </c>
      <c r="H41" s="23"/>
      <c r="I41" s="130" t="s">
        <v>74</v>
      </c>
      <c r="J41" s="21"/>
      <c r="K41" s="21"/>
      <c r="L41" s="52"/>
      <c r="M41" s="47">
        <f>IF($K$31&gt;J41,IF(AND(J41&gt;0,K41&gt;0),(HOUR(K41-J41)*60)+MINUTE(K41-J41),(0*1)),0)</f>
        <v>0</v>
      </c>
      <c r="N41" s="3"/>
      <c r="O41" s="298">
        <f>(IF(M41&gt;=(IF(M43&gt;M42,M43,M42)),M41,(IF(M43&gt;M42,M43,M42))))*(-1)</f>
        <v>0</v>
      </c>
      <c r="Q41" s="130" t="s">
        <v>74</v>
      </c>
      <c r="R41" s="21"/>
      <c r="S41" s="21"/>
      <c r="T41" s="52"/>
      <c r="U41" s="47">
        <f t="shared" si="0"/>
        <v>0</v>
      </c>
      <c r="V41" s="3"/>
      <c r="W41" s="298">
        <f>(IF(U41&gt;=(IF(U43&gt;U42,U43,U42)),U41,(IF(U43&gt;U42,U43,U42))))*(-1)</f>
        <v>0</v>
      </c>
    </row>
    <row r="42" spans="1:23" s="1" customFormat="1" ht="21.75" customHeight="1">
      <c r="A42" s="130" t="s">
        <v>75</v>
      </c>
      <c r="B42" s="142"/>
      <c r="C42" s="142"/>
      <c r="D42" s="52"/>
      <c r="E42" s="47">
        <f>IF($C$31&gt;B42,IF(AND(B42&gt;0,C42&gt;0),(HOUR(C42-B42)*60)+MINUTE(C42-B42),(0*1)),0)</f>
        <v>0</v>
      </c>
      <c r="F42" s="3"/>
      <c r="G42" s="299"/>
      <c r="H42" s="23"/>
      <c r="I42" s="130" t="s">
        <v>75</v>
      </c>
      <c r="J42" s="142"/>
      <c r="K42" s="142"/>
      <c r="L42" s="52"/>
      <c r="M42" s="47">
        <f>IF($K$31&gt;J42,IF(AND(J42&gt;0,K42&gt;0),(HOUR(K42-J42)*60)+MINUTE(K42-J42),(0*1)),0)</f>
        <v>0</v>
      </c>
      <c r="N42" s="3"/>
      <c r="O42" s="299"/>
      <c r="Q42" s="130" t="s">
        <v>75</v>
      </c>
      <c r="R42" s="142"/>
      <c r="S42" s="142"/>
      <c r="T42" s="52"/>
      <c r="U42" s="47">
        <f t="shared" si="0"/>
        <v>0</v>
      </c>
      <c r="V42" s="3"/>
      <c r="W42" s="299"/>
    </row>
    <row r="43" spans="1:23" s="1" customFormat="1" ht="21.75" customHeight="1">
      <c r="A43" s="130" t="s">
        <v>76</v>
      </c>
      <c r="B43" s="142"/>
      <c r="C43" s="142"/>
      <c r="D43" s="52"/>
      <c r="E43" s="47">
        <f>IF($C$31&gt;B43,IF(AND(B43&gt;0,C43&gt;0),(HOUR(C43-B43)*60)+MINUTE(C43-B43),(0*1)),0)</f>
        <v>0</v>
      </c>
      <c r="F43" s="3"/>
      <c r="G43" s="300"/>
      <c r="H43" s="23"/>
      <c r="I43" s="130" t="s">
        <v>76</v>
      </c>
      <c r="J43" s="142"/>
      <c r="K43" s="142"/>
      <c r="L43" s="52"/>
      <c r="M43" s="47">
        <f>IF($K$31&gt;J43,IF(AND(J43&gt;0,K43&gt;0),(HOUR(K43-J43)*60)+MINUTE(K43-J43),(0*1)),0)</f>
        <v>0</v>
      </c>
      <c r="N43" s="3"/>
      <c r="O43" s="300"/>
      <c r="Q43" s="130" t="s">
        <v>76</v>
      </c>
      <c r="R43" s="142"/>
      <c r="S43" s="142"/>
      <c r="T43" s="52"/>
      <c r="U43" s="47">
        <f t="shared" si="0"/>
        <v>0</v>
      </c>
      <c r="V43" s="3"/>
      <c r="W43" s="300"/>
    </row>
    <row r="44" spans="1:23" s="1" customFormat="1" ht="13.5" customHeight="1">
      <c r="A44" s="130"/>
      <c r="B44" s="52"/>
      <c r="C44" s="52"/>
      <c r="D44" s="52"/>
      <c r="E44" s="52"/>
      <c r="F44" s="52"/>
      <c r="G44" s="148"/>
      <c r="H44" s="149"/>
      <c r="I44" s="130"/>
      <c r="J44" s="52"/>
      <c r="K44" s="52"/>
      <c r="L44" s="52"/>
      <c r="M44" s="52"/>
      <c r="N44" s="52"/>
      <c r="O44" s="148"/>
      <c r="Q44" s="130"/>
      <c r="R44" s="52"/>
      <c r="S44" s="52"/>
      <c r="T44" s="52"/>
      <c r="U44" s="52"/>
      <c r="V44" s="52"/>
      <c r="W44" s="148"/>
    </row>
    <row r="45" spans="1:23" s="1" customFormat="1" ht="21.75" customHeight="1" thickBot="1">
      <c r="A45" s="130" t="s">
        <v>77</v>
      </c>
      <c r="B45" s="52"/>
      <c r="C45" s="52"/>
      <c r="D45" s="52"/>
      <c r="E45" s="52"/>
      <c r="F45" s="52"/>
      <c r="G45" s="150">
        <f>SUM(G31:G43)</f>
        <v>0</v>
      </c>
      <c r="H45" s="151"/>
      <c r="I45" s="130" t="s">
        <v>78</v>
      </c>
      <c r="J45" s="52"/>
      <c r="K45" s="52"/>
      <c r="L45" s="52"/>
      <c r="M45" s="52"/>
      <c r="N45" s="52"/>
      <c r="O45" s="150">
        <f>SUM(O31:O43)</f>
        <v>0</v>
      </c>
      <c r="Q45" s="130" t="s">
        <v>78</v>
      </c>
      <c r="R45" s="52"/>
      <c r="S45" s="52"/>
      <c r="T45" s="52"/>
      <c r="U45" s="52"/>
      <c r="V45" s="52"/>
      <c r="W45" s="150">
        <f>SUM(W31:W43)</f>
        <v>0</v>
      </c>
    </row>
    <row r="46" spans="1:23" s="1" customFormat="1" ht="21.75" customHeight="1" thickTop="1">
      <c r="A46" s="130" t="s">
        <v>21</v>
      </c>
      <c r="B46" s="52"/>
      <c r="C46" s="152">
        <v>131</v>
      </c>
      <c r="D46" s="52" t="s">
        <v>79</v>
      </c>
      <c r="E46" s="52"/>
      <c r="F46" s="52"/>
      <c r="G46" s="153"/>
      <c r="H46" s="151"/>
      <c r="I46" s="130" t="s">
        <v>21</v>
      </c>
      <c r="J46" s="52"/>
      <c r="K46" s="152">
        <v>35</v>
      </c>
      <c r="L46" s="52" t="s">
        <v>79</v>
      </c>
      <c r="M46" s="52"/>
      <c r="N46" s="52"/>
      <c r="O46" s="154"/>
      <c r="Q46" s="130" t="s">
        <v>21</v>
      </c>
      <c r="R46" s="52"/>
      <c r="S46" s="152">
        <v>14</v>
      </c>
      <c r="T46" s="52" t="s">
        <v>79</v>
      </c>
      <c r="U46" s="52"/>
      <c r="V46" s="52"/>
      <c r="W46" s="154"/>
    </row>
    <row r="47" spans="1:23" ht="6.75" customHeight="1">
      <c r="A47" s="155"/>
      <c r="B47" s="156"/>
      <c r="C47" s="156"/>
      <c r="D47" s="156"/>
      <c r="E47" s="156"/>
      <c r="F47" s="156"/>
      <c r="G47" s="157"/>
      <c r="I47" s="158"/>
      <c r="J47" s="159"/>
      <c r="K47" s="156"/>
      <c r="L47" s="156"/>
      <c r="M47" s="156"/>
      <c r="N47" s="156"/>
      <c r="O47" s="157"/>
      <c r="Q47" s="158"/>
      <c r="R47" s="159"/>
      <c r="S47" s="156"/>
      <c r="T47" s="156"/>
      <c r="U47" s="156"/>
      <c r="V47" s="156"/>
      <c r="W47" s="157"/>
    </row>
    <row r="48" spans="1:23" ht="13.5" customHeight="1" thickBot="1">
      <c r="A48" s="34"/>
      <c r="B48" s="34"/>
      <c r="C48" s="34"/>
      <c r="D48" s="34"/>
      <c r="E48" s="34"/>
      <c r="F48" s="34"/>
      <c r="G48" s="34"/>
      <c r="I48" s="36"/>
      <c r="J48" s="36"/>
      <c r="K48" s="34"/>
      <c r="L48" s="34"/>
      <c r="M48" s="34"/>
      <c r="N48" s="34"/>
      <c r="O48" s="34"/>
      <c r="Q48" s="36"/>
      <c r="R48" s="36"/>
      <c r="S48" s="34"/>
      <c r="T48" s="34"/>
      <c r="U48" s="34"/>
      <c r="V48" s="34"/>
      <c r="W48" s="34"/>
    </row>
    <row r="49" spans="1:23" s="34" customFormat="1" ht="18" customHeight="1" thickBot="1" thickTop="1">
      <c r="A49" s="204" t="s">
        <v>45</v>
      </c>
      <c r="B49" s="283"/>
      <c r="C49" s="283"/>
      <c r="D49" s="283"/>
      <c r="E49" s="283"/>
      <c r="F49" s="283"/>
      <c r="G49" s="284"/>
      <c r="H49" s="205"/>
      <c r="I49" s="204" t="s">
        <v>45</v>
      </c>
      <c r="J49" s="283"/>
      <c r="K49" s="283"/>
      <c r="L49" s="283"/>
      <c r="M49" s="283"/>
      <c r="N49" s="283"/>
      <c r="O49" s="284"/>
      <c r="Q49" s="204" t="s">
        <v>45</v>
      </c>
      <c r="R49" s="283"/>
      <c r="S49" s="283"/>
      <c r="T49" s="283"/>
      <c r="U49" s="283"/>
      <c r="V49" s="283"/>
      <c r="W49" s="284"/>
    </row>
    <row r="50" spans="1:23" s="34" customFormat="1" ht="18" customHeight="1" thickTop="1">
      <c r="A50" s="275"/>
      <c r="B50" s="276"/>
      <c r="C50" s="276"/>
      <c r="D50" s="276"/>
      <c r="E50" s="276"/>
      <c r="F50" s="276"/>
      <c r="G50" s="277"/>
      <c r="H50" s="205"/>
      <c r="I50" s="275"/>
      <c r="J50" s="276"/>
      <c r="K50" s="276"/>
      <c r="L50" s="276"/>
      <c r="M50" s="276"/>
      <c r="N50" s="276"/>
      <c r="O50" s="277"/>
      <c r="Q50" s="275"/>
      <c r="R50" s="276"/>
      <c r="S50" s="276"/>
      <c r="T50" s="276"/>
      <c r="U50" s="276"/>
      <c r="V50" s="276"/>
      <c r="W50" s="277"/>
    </row>
    <row r="51" spans="1:23" s="34" customFormat="1" ht="18" customHeight="1">
      <c r="A51" s="275"/>
      <c r="B51" s="276"/>
      <c r="C51" s="276"/>
      <c r="D51" s="276"/>
      <c r="E51" s="276"/>
      <c r="F51" s="276"/>
      <c r="G51" s="277"/>
      <c r="H51" s="205"/>
      <c r="I51" s="275"/>
      <c r="J51" s="276"/>
      <c r="K51" s="276"/>
      <c r="L51" s="276"/>
      <c r="M51" s="276"/>
      <c r="N51" s="276"/>
      <c r="O51" s="277"/>
      <c r="Q51" s="275"/>
      <c r="R51" s="276"/>
      <c r="S51" s="276"/>
      <c r="T51" s="276"/>
      <c r="U51" s="276"/>
      <c r="V51" s="276"/>
      <c r="W51" s="277"/>
    </row>
    <row r="52" spans="1:23" s="34" customFormat="1" ht="18" customHeight="1">
      <c r="A52" s="275"/>
      <c r="B52" s="276"/>
      <c r="C52" s="276"/>
      <c r="D52" s="276"/>
      <c r="E52" s="276"/>
      <c r="F52" s="276"/>
      <c r="G52" s="277"/>
      <c r="H52" s="205"/>
      <c r="I52" s="275"/>
      <c r="J52" s="276"/>
      <c r="K52" s="276"/>
      <c r="L52" s="276"/>
      <c r="M52" s="276"/>
      <c r="N52" s="276"/>
      <c r="O52" s="277"/>
      <c r="Q52" s="275"/>
      <c r="R52" s="276"/>
      <c r="S52" s="276"/>
      <c r="T52" s="276"/>
      <c r="U52" s="276"/>
      <c r="V52" s="276"/>
      <c r="W52" s="277"/>
    </row>
    <row r="53" spans="1:23" s="34" customFormat="1" ht="18" customHeight="1" thickBot="1">
      <c r="A53" s="272"/>
      <c r="B53" s="273"/>
      <c r="C53" s="273"/>
      <c r="D53" s="273"/>
      <c r="E53" s="273"/>
      <c r="F53" s="273"/>
      <c r="G53" s="274"/>
      <c r="H53" s="205"/>
      <c r="I53" s="272"/>
      <c r="J53" s="273"/>
      <c r="K53" s="273"/>
      <c r="L53" s="273"/>
      <c r="M53" s="273"/>
      <c r="N53" s="273"/>
      <c r="O53" s="274"/>
      <c r="Q53" s="272"/>
      <c r="R53" s="273"/>
      <c r="S53" s="273"/>
      <c r="T53" s="273"/>
      <c r="U53" s="273"/>
      <c r="V53" s="273"/>
      <c r="W53" s="274"/>
    </row>
    <row r="54" spans="7:9" ht="108.75" customHeight="1" thickTop="1">
      <c r="G54" s="156"/>
      <c r="H54" s="159"/>
      <c r="I54" s="206"/>
    </row>
    <row r="55" spans="1:14" ht="46.5" customHeight="1">
      <c r="A55" s="161"/>
      <c r="B55" s="162"/>
      <c r="C55" s="1"/>
      <c r="D55" s="287" t="s">
        <v>80</v>
      </c>
      <c r="E55" s="288"/>
      <c r="F55" s="289"/>
      <c r="G55" s="290" t="s">
        <v>81</v>
      </c>
      <c r="H55" s="291"/>
      <c r="I55" s="160" t="s">
        <v>82</v>
      </c>
      <c r="J55" s="207" t="s">
        <v>27</v>
      </c>
      <c r="K55" s="1"/>
      <c r="L55" s="162"/>
      <c r="M55" s="287" t="s">
        <v>83</v>
      </c>
      <c r="N55" s="292"/>
    </row>
    <row r="56" spans="2:14" ht="6" customHeight="1">
      <c r="B56" s="162"/>
      <c r="C56" s="1"/>
      <c r="D56" s="163"/>
      <c r="E56" s="163"/>
      <c r="F56" s="163"/>
      <c r="G56" s="164"/>
      <c r="H56" s="164"/>
      <c r="I56" s="163"/>
      <c r="J56" s="164"/>
      <c r="K56" s="1"/>
      <c r="L56" s="162"/>
      <c r="M56" s="163"/>
      <c r="N56" s="34"/>
    </row>
    <row r="57" spans="2:15" ht="22.5" customHeight="1">
      <c r="B57" s="165" t="s">
        <v>105</v>
      </c>
      <c r="C57" s="166"/>
      <c r="D57" s="267" t="s">
        <v>85</v>
      </c>
      <c r="E57" s="293"/>
      <c r="F57" s="268"/>
      <c r="G57" s="294" t="s">
        <v>85</v>
      </c>
      <c r="H57" s="295"/>
      <c r="I57" s="167" t="s">
        <v>166</v>
      </c>
      <c r="J57" s="208" t="s">
        <v>86</v>
      </c>
      <c r="K57" s="296" t="s">
        <v>87</v>
      </c>
      <c r="L57" s="297"/>
      <c r="M57" s="267">
        <v>297</v>
      </c>
      <c r="N57" s="268"/>
      <c r="O57" s="209"/>
    </row>
    <row r="58" spans="2:15" ht="22.5" customHeight="1">
      <c r="B58" s="228" t="s">
        <v>171</v>
      </c>
      <c r="C58" s="166"/>
      <c r="D58" s="320" t="s">
        <v>89</v>
      </c>
      <c r="E58" s="321"/>
      <c r="F58" s="279"/>
      <c r="G58" s="285">
        <v>46112</v>
      </c>
      <c r="H58" s="286"/>
      <c r="I58" s="168" t="s">
        <v>167</v>
      </c>
      <c r="J58" s="187" t="s">
        <v>90</v>
      </c>
      <c r="K58" s="296" t="s">
        <v>87</v>
      </c>
      <c r="L58" s="297"/>
      <c r="M58" s="320">
        <v>237</v>
      </c>
      <c r="N58" s="363"/>
      <c r="O58" s="209"/>
    </row>
    <row r="59" spans="2:15" ht="22.5" customHeight="1">
      <c r="B59" s="165" t="s">
        <v>107</v>
      </c>
      <c r="C59" s="166"/>
      <c r="D59" s="320" t="s">
        <v>89</v>
      </c>
      <c r="E59" s="321"/>
      <c r="F59" s="279"/>
      <c r="G59" s="285">
        <v>46112</v>
      </c>
      <c r="H59" s="286"/>
      <c r="I59" s="168" t="s">
        <v>188</v>
      </c>
      <c r="J59" s="187" t="s">
        <v>90</v>
      </c>
      <c r="K59" s="296" t="s">
        <v>87</v>
      </c>
      <c r="L59" s="297"/>
      <c r="M59" s="278">
        <v>235</v>
      </c>
      <c r="N59" s="279"/>
      <c r="O59" s="209"/>
    </row>
    <row r="60" spans="2:14" ht="29.25" customHeight="1">
      <c r="B60" s="165" t="s">
        <v>91</v>
      </c>
      <c r="C60" s="166"/>
      <c r="D60" s="267">
        <v>50400</v>
      </c>
      <c r="E60" s="293"/>
      <c r="F60" s="268"/>
      <c r="G60" s="294">
        <v>46201</v>
      </c>
      <c r="H60" s="295"/>
      <c r="I60" s="210" t="s">
        <v>201</v>
      </c>
      <c r="J60" s="208"/>
      <c r="K60" s="296" t="s">
        <v>87</v>
      </c>
      <c r="L60" s="297"/>
      <c r="M60" s="267">
        <f>(M61*M57)+(M62*M58)+(M63*M59)</f>
        <v>50492</v>
      </c>
      <c r="N60" s="268"/>
    </row>
    <row r="61" spans="2:15" ht="17.25" customHeight="1">
      <c r="B61" s="323" t="s">
        <v>92</v>
      </c>
      <c r="C61" s="324"/>
      <c r="D61" s="327">
        <v>180</v>
      </c>
      <c r="E61" s="328"/>
      <c r="F61" s="329"/>
      <c r="G61" s="333">
        <v>46200</v>
      </c>
      <c r="H61" s="334"/>
      <c r="I61" s="231">
        <v>180</v>
      </c>
      <c r="J61" s="171" t="s">
        <v>51</v>
      </c>
      <c r="K61" s="296" t="s">
        <v>87</v>
      </c>
      <c r="L61" s="296"/>
      <c r="M61" s="269">
        <f>C46</f>
        <v>131</v>
      </c>
      <c r="N61" s="269"/>
      <c r="O61" s="7" t="s">
        <v>30</v>
      </c>
    </row>
    <row r="62" spans="2:15" ht="22.5" customHeight="1">
      <c r="B62" s="325"/>
      <c r="C62" s="326"/>
      <c r="D62" s="330"/>
      <c r="E62" s="331"/>
      <c r="F62" s="332"/>
      <c r="G62" s="335"/>
      <c r="H62" s="336"/>
      <c r="I62" s="213" t="s">
        <v>202</v>
      </c>
      <c r="J62" s="172" t="s">
        <v>93</v>
      </c>
      <c r="K62" s="322" t="s">
        <v>94</v>
      </c>
      <c r="L62" s="322"/>
      <c r="M62" s="269">
        <f>K46</f>
        <v>35</v>
      </c>
      <c r="N62" s="269"/>
      <c r="O62" s="7" t="s">
        <v>172</v>
      </c>
    </row>
    <row r="63" spans="2:15" ht="22.5" customHeight="1">
      <c r="B63" s="232"/>
      <c r="C63" s="232"/>
      <c r="D63" s="212"/>
      <c r="E63" s="212"/>
      <c r="F63" s="212"/>
      <c r="G63" s="221"/>
      <c r="H63" s="221"/>
      <c r="I63" s="212"/>
      <c r="J63" s="233"/>
      <c r="K63" s="226"/>
      <c r="L63" s="226" t="s">
        <v>94</v>
      </c>
      <c r="M63" s="269">
        <f>S46</f>
        <v>14</v>
      </c>
      <c r="N63" s="269"/>
      <c r="O63" s="7" t="s">
        <v>33</v>
      </c>
    </row>
    <row r="64" spans="13:15" ht="20.25" customHeight="1" thickBot="1">
      <c r="M64" s="280">
        <f>SUM(M61:N63)</f>
        <v>180</v>
      </c>
      <c r="N64" s="280"/>
      <c r="O64" s="7" t="s">
        <v>40</v>
      </c>
    </row>
    <row r="65" ht="27" customHeight="1" thickTop="1"/>
    <row r="66" ht="20.25" customHeight="1">
      <c r="A66" s="173" t="str">
        <f>A22</f>
        <v>Your school's name</v>
      </c>
    </row>
    <row r="67" spans="1:23" ht="23.25" customHeight="1">
      <c r="A67" s="317" t="s">
        <v>95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9"/>
    </row>
    <row r="68" ht="30" customHeight="1"/>
    <row r="69" spans="1:23" s="1" customFormat="1" ht="12.75">
      <c r="A69" s="263" t="s">
        <v>96</v>
      </c>
      <c r="B69" s="301"/>
      <c r="C69" s="301"/>
      <c r="D69" s="301"/>
      <c r="E69" s="301"/>
      <c r="F69" s="301"/>
      <c r="G69" s="302"/>
      <c r="H69" s="8"/>
      <c r="I69" s="263" t="s">
        <v>173</v>
      </c>
      <c r="J69" s="301"/>
      <c r="K69" s="301"/>
      <c r="L69" s="301"/>
      <c r="M69" s="301"/>
      <c r="N69" s="301"/>
      <c r="O69" s="302"/>
      <c r="Q69" s="263" t="s">
        <v>160</v>
      </c>
      <c r="R69" s="301"/>
      <c r="S69" s="301"/>
      <c r="T69" s="301"/>
      <c r="U69" s="301"/>
      <c r="V69" s="301"/>
      <c r="W69" s="302"/>
    </row>
    <row r="70" spans="1:23" ht="12.75">
      <c r="A70" s="127"/>
      <c r="B70" s="128"/>
      <c r="C70" s="128"/>
      <c r="D70" s="95"/>
      <c r="E70" s="95"/>
      <c r="F70" s="95"/>
      <c r="G70" s="129"/>
      <c r="I70" s="127"/>
      <c r="J70" s="128"/>
      <c r="K70" s="128"/>
      <c r="L70" s="95"/>
      <c r="M70" s="95"/>
      <c r="N70" s="95"/>
      <c r="O70" s="129"/>
      <c r="Q70" s="127"/>
      <c r="R70" s="128"/>
      <c r="S70" s="128"/>
      <c r="T70" s="95"/>
      <c r="U70" s="95"/>
      <c r="V70" s="95"/>
      <c r="W70" s="129"/>
    </row>
    <row r="71" spans="1:23" ht="36">
      <c r="A71" s="130"/>
      <c r="B71" s="131" t="s">
        <v>5</v>
      </c>
      <c r="C71" s="132" t="s">
        <v>183</v>
      </c>
      <c r="D71" s="52"/>
      <c r="E71" s="133"/>
      <c r="F71" s="52"/>
      <c r="G71" s="134"/>
      <c r="I71" s="130"/>
      <c r="J71" s="131" t="s">
        <v>5</v>
      </c>
      <c r="K71" s="132" t="s">
        <v>184</v>
      </c>
      <c r="L71" s="52"/>
      <c r="M71" s="133"/>
      <c r="N71" s="52"/>
      <c r="O71" s="134"/>
      <c r="Q71" s="130"/>
      <c r="R71" s="131" t="s">
        <v>5</v>
      </c>
      <c r="S71" s="132" t="s">
        <v>183</v>
      </c>
      <c r="T71" s="52"/>
      <c r="U71" s="133"/>
      <c r="V71" s="52"/>
      <c r="W71" s="134"/>
    </row>
    <row r="72" spans="1:23" ht="12.75">
      <c r="A72" s="130"/>
      <c r="B72" s="135"/>
      <c r="C72" s="136"/>
      <c r="D72" s="52"/>
      <c r="E72" s="52"/>
      <c r="F72" s="52"/>
      <c r="G72" s="134"/>
      <c r="I72" s="130"/>
      <c r="J72" s="135"/>
      <c r="K72" s="136"/>
      <c r="L72" s="52"/>
      <c r="M72" s="52"/>
      <c r="N72" s="52"/>
      <c r="O72" s="134"/>
      <c r="Q72" s="130"/>
      <c r="R72" s="135"/>
      <c r="S72" s="136"/>
      <c r="T72" s="52"/>
      <c r="U72" s="52"/>
      <c r="V72" s="52"/>
      <c r="W72" s="134"/>
    </row>
    <row r="73" spans="1:23" s="1" customFormat="1" ht="21.75" customHeight="1">
      <c r="A73" s="130" t="s">
        <v>8</v>
      </c>
      <c r="B73" s="21"/>
      <c r="C73" s="21"/>
      <c r="D73" s="137"/>
      <c r="E73" s="3"/>
      <c r="F73" s="3"/>
      <c r="G73" s="22">
        <f>(HOUR(C73-B73)*60)+MINUTE(C73-B73)</f>
        <v>0</v>
      </c>
      <c r="H73" s="8"/>
      <c r="I73" s="130" t="s">
        <v>8</v>
      </c>
      <c r="J73" s="21"/>
      <c r="K73" s="21"/>
      <c r="L73" s="137"/>
      <c r="M73" s="3"/>
      <c r="N73" s="3"/>
      <c r="O73" s="22">
        <f>(HOUR(K73-J73)*60)+MINUTE(K73-J73)</f>
        <v>0</v>
      </c>
      <c r="Q73" s="130" t="s">
        <v>8</v>
      </c>
      <c r="R73" s="21"/>
      <c r="S73" s="21"/>
      <c r="T73" s="137"/>
      <c r="U73" s="3"/>
      <c r="V73" s="3"/>
      <c r="W73" s="22">
        <f>(HOUR(S73-R73)*60)+MINUTE(S73-R73)</f>
        <v>0</v>
      </c>
    </row>
    <row r="74" spans="1:23" s="1" customFormat="1" ht="12.75">
      <c r="A74" s="130"/>
      <c r="B74" s="138"/>
      <c r="C74" s="138"/>
      <c r="D74" s="52"/>
      <c r="E74" s="139"/>
      <c r="F74" s="3"/>
      <c r="G74" s="140"/>
      <c r="H74" s="8"/>
      <c r="I74" s="130"/>
      <c r="J74" s="138"/>
      <c r="K74" s="138"/>
      <c r="L74" s="52"/>
      <c r="M74" s="139"/>
      <c r="N74" s="3"/>
      <c r="O74" s="140"/>
      <c r="Q74" s="130"/>
      <c r="R74" s="138"/>
      <c r="S74" s="138"/>
      <c r="T74" s="52"/>
      <c r="U74" s="139"/>
      <c r="V74" s="3"/>
      <c r="W74" s="140"/>
    </row>
    <row r="75" spans="1:23" s="1" customFormat="1" ht="21.75" customHeight="1">
      <c r="A75" s="130" t="s">
        <v>68</v>
      </c>
      <c r="B75" s="21"/>
      <c r="C75" s="21"/>
      <c r="D75" s="137"/>
      <c r="E75" s="47">
        <f>IF($C$73&gt;B75,IF(AND(B75&gt;0,C75&gt;0),(HOUR(C75-B75)*60)+MINUTE(C75-B75),(0*1)),0)</f>
        <v>0</v>
      </c>
      <c r="F75" s="3"/>
      <c r="G75" s="298">
        <f>(IF(E75&gt;=(IF(E77&gt;E76,E77,E76)),E75,(IF(E77&gt;E76,E77,E76))))*(-1)</f>
        <v>0</v>
      </c>
      <c r="H75" s="8"/>
      <c r="I75" s="130" t="s">
        <v>68</v>
      </c>
      <c r="J75" s="21"/>
      <c r="K75" s="21"/>
      <c r="L75" s="137"/>
      <c r="M75" s="47">
        <f>IF($K$73&gt;J75,IF(AND(J75&gt;0,K75&gt;0),(HOUR(K75-J75)*60)+MINUTE(K75-J75),(0*1)),0)</f>
        <v>0</v>
      </c>
      <c r="N75" s="3"/>
      <c r="O75" s="298">
        <f>(IF(M75&gt;=(IF(M77&gt;M76,M77,M76)),M75,(IF(M77&gt;M76,M77,M76))))*(-1)</f>
        <v>0</v>
      </c>
      <c r="Q75" s="130" t="s">
        <v>68</v>
      </c>
      <c r="R75" s="21"/>
      <c r="S75" s="21"/>
      <c r="T75" s="137"/>
      <c r="U75" s="47">
        <f>IF($S$73&gt;R75,IF(AND(R75&gt;0,S75&gt;0),(HOUR(S75-R75)*60)+MINUTE(S75-R75),(0*1)),0)</f>
        <v>0</v>
      </c>
      <c r="V75" s="3"/>
      <c r="W75" s="298">
        <f>(IF(U75&gt;=(IF(U77&gt;U76,U77,U76)),U75,(IF(U77&gt;U76,U77,U76))))*(-1)</f>
        <v>0</v>
      </c>
    </row>
    <row r="76" spans="1:23" s="1" customFormat="1" ht="21.75" customHeight="1">
      <c r="A76" s="130" t="s">
        <v>69</v>
      </c>
      <c r="B76" s="142"/>
      <c r="C76" s="142"/>
      <c r="D76" s="137"/>
      <c r="E76" s="47">
        <f>IF($C$73&gt;B76,IF(AND(B76&gt;0,C76&gt;0),(HOUR(C76-B76)*60)+MINUTE(C76-B76),(0*1)),0)</f>
        <v>0</v>
      </c>
      <c r="F76" s="3"/>
      <c r="G76" s="299"/>
      <c r="H76" s="8"/>
      <c r="I76" s="130" t="s">
        <v>69</v>
      </c>
      <c r="J76" s="142"/>
      <c r="K76" s="142"/>
      <c r="L76" s="137"/>
      <c r="M76" s="47">
        <f>IF($K$73&gt;J76,IF(AND(J76&gt;0,K76&gt;0),(HOUR(K76-J76)*60)+MINUTE(K76-J76),(0*1)),0)</f>
        <v>0</v>
      </c>
      <c r="N76" s="3"/>
      <c r="O76" s="299"/>
      <c r="Q76" s="130" t="s">
        <v>69</v>
      </c>
      <c r="R76" s="142"/>
      <c r="S76" s="142"/>
      <c r="T76" s="137"/>
      <c r="U76" s="47">
        <f aca="true" t="shared" si="1" ref="U76:U85">IF($S$73&gt;R76,IF(AND(R76&gt;0,S76&gt;0),(HOUR(S76-R76)*60)+MINUTE(S76-R76),(0*1)),0)</f>
        <v>0</v>
      </c>
      <c r="V76" s="3"/>
      <c r="W76" s="299"/>
    </row>
    <row r="77" spans="1:23" s="1" customFormat="1" ht="21.75" customHeight="1">
      <c r="A77" s="130" t="s">
        <v>70</v>
      </c>
      <c r="B77" s="142"/>
      <c r="C77" s="142"/>
      <c r="D77" s="137"/>
      <c r="E77" s="47">
        <f>IF($C$73&gt;B77,IF(AND(B77&gt;0,C77&gt;0),(HOUR(C77-B77)*60)+MINUTE(C77-B77),(0*1)),0)</f>
        <v>0</v>
      </c>
      <c r="F77" s="3"/>
      <c r="G77" s="300"/>
      <c r="H77" s="8"/>
      <c r="I77" s="130" t="s">
        <v>70</v>
      </c>
      <c r="J77" s="142"/>
      <c r="K77" s="142"/>
      <c r="L77" s="137"/>
      <c r="M77" s="47">
        <f>IF($K$73&gt;J77,IF(AND(J77&gt;0,K77&gt;0),(HOUR(K77-J77)*60)+MINUTE(K77-J77),(0*1)),0)</f>
        <v>0</v>
      </c>
      <c r="N77" s="3"/>
      <c r="O77" s="300"/>
      <c r="Q77" s="130" t="s">
        <v>70</v>
      </c>
      <c r="R77" s="142"/>
      <c r="S77" s="142"/>
      <c r="T77" s="137"/>
      <c r="U77" s="47">
        <f t="shared" si="1"/>
        <v>0</v>
      </c>
      <c r="V77" s="3"/>
      <c r="W77" s="300"/>
    </row>
    <row r="78" spans="1:23" s="1" customFormat="1" ht="12.75">
      <c r="A78" s="143"/>
      <c r="B78" s="24"/>
      <c r="C78" s="24"/>
      <c r="D78" s="144"/>
      <c r="E78" s="3"/>
      <c r="F78" s="3"/>
      <c r="G78" s="140"/>
      <c r="H78" s="8"/>
      <c r="I78" s="143"/>
      <c r="J78" s="24"/>
      <c r="K78" s="24"/>
      <c r="L78" s="144"/>
      <c r="M78" s="3"/>
      <c r="N78" s="3"/>
      <c r="O78" s="140"/>
      <c r="Q78" s="143"/>
      <c r="R78" s="24"/>
      <c r="S78" s="24"/>
      <c r="T78" s="144"/>
      <c r="U78" s="3"/>
      <c r="V78" s="3"/>
      <c r="W78" s="140"/>
    </row>
    <row r="79" spans="1:23" s="1" customFormat="1" ht="21.75" customHeight="1">
      <c r="A79" s="174" t="s">
        <v>15</v>
      </c>
      <c r="B79" s="21"/>
      <c r="C79" s="21"/>
      <c r="D79" s="137"/>
      <c r="E79" s="47">
        <f>IF($C$73&gt;B79,IF(AND(B79&gt;0,C79&gt;0),(HOUR(C79-B79)*60)+MINUTE(C79-B79),(0*1)),0)</f>
        <v>0</v>
      </c>
      <c r="F79" s="3"/>
      <c r="G79" s="298">
        <f>(IF(E79&gt;=(IF(E81&gt;E80,E81,E80)),E79,(IF(E81&gt;E80,E81,E80))))*(-1)</f>
        <v>0</v>
      </c>
      <c r="H79" s="8"/>
      <c r="I79" s="174" t="s">
        <v>15</v>
      </c>
      <c r="J79" s="21"/>
      <c r="K79" s="21"/>
      <c r="L79" s="137"/>
      <c r="M79" s="47">
        <f>IF($K$73&gt;J79,IF(AND(J79&gt;0,K79&gt;0),(HOUR(K79-J79)*60)+MINUTE(K79-J79),(0*1)),0)</f>
        <v>0</v>
      </c>
      <c r="N79" s="3"/>
      <c r="O79" s="298">
        <f>(IF(M79&gt;=(IF(M81&gt;M80,M81,M80)),M79,(IF(M81&gt;M80,M81,M80))))*(-1)</f>
        <v>0</v>
      </c>
      <c r="Q79" s="174" t="s">
        <v>15</v>
      </c>
      <c r="R79" s="21"/>
      <c r="S79" s="21"/>
      <c r="T79" s="137"/>
      <c r="U79" s="47">
        <f t="shared" si="1"/>
        <v>0</v>
      </c>
      <c r="V79" s="3"/>
      <c r="W79" s="298">
        <f>(IF(U79&gt;=(IF(U81&gt;U80,U81,U80)),U79,(IF(U81&gt;U80,U81,U80))))*(-1)</f>
        <v>0</v>
      </c>
    </row>
    <row r="80" spans="1:23" s="1" customFormat="1" ht="21.75" customHeight="1">
      <c r="A80" s="174" t="s">
        <v>71</v>
      </c>
      <c r="B80" s="142"/>
      <c r="C80" s="142"/>
      <c r="D80" s="137"/>
      <c r="E80" s="47">
        <f>IF($C$73&gt;B80,IF(AND(B80&gt;0,C80&gt;0),(HOUR(C80-B80)*60)+MINUTE(C80-B80),(0*1)),0)</f>
        <v>0</v>
      </c>
      <c r="F80" s="30" t="s">
        <v>72</v>
      </c>
      <c r="G80" s="299"/>
      <c r="H80" s="8"/>
      <c r="I80" s="174" t="s">
        <v>71</v>
      </c>
      <c r="J80" s="142"/>
      <c r="K80" s="142"/>
      <c r="L80" s="137"/>
      <c r="M80" s="47">
        <f>IF($K$73&gt;J80,IF(AND(J80&gt;0,K80&gt;0),(HOUR(K80-J80)*60)+MINUTE(K80-J80),(0*1)),0)</f>
        <v>0</v>
      </c>
      <c r="N80" s="30" t="s">
        <v>72</v>
      </c>
      <c r="O80" s="299"/>
      <c r="Q80" s="174" t="s">
        <v>71</v>
      </c>
      <c r="R80" s="142"/>
      <c r="S80" s="142"/>
      <c r="T80" s="137"/>
      <c r="U80" s="47">
        <f t="shared" si="1"/>
        <v>0</v>
      </c>
      <c r="V80" s="30" t="s">
        <v>72</v>
      </c>
      <c r="W80" s="299"/>
    </row>
    <row r="81" spans="1:23" s="1" customFormat="1" ht="21.75" customHeight="1">
      <c r="A81" s="174" t="s">
        <v>73</v>
      </c>
      <c r="B81" s="142"/>
      <c r="C81" s="142"/>
      <c r="D81" s="52"/>
      <c r="E81" s="47">
        <f>IF($C$73&gt;B81,IF(AND(B81&gt;0,C81&gt;0),(HOUR(C81-B81)*60)+MINUTE(C81-B81),(0*1)),0)</f>
        <v>0</v>
      </c>
      <c r="F81" s="3"/>
      <c r="G81" s="300"/>
      <c r="H81" s="8"/>
      <c r="I81" s="174" t="s">
        <v>73</v>
      </c>
      <c r="J81" s="142"/>
      <c r="K81" s="142"/>
      <c r="L81" s="52"/>
      <c r="M81" s="47">
        <f>IF($K$73&gt;J81,IF(AND(J81&gt;0,K81&gt;0),(HOUR(K81-J81)*60)+MINUTE(K81-J81),(0*1)),0)</f>
        <v>0</v>
      </c>
      <c r="N81" s="3"/>
      <c r="O81" s="300"/>
      <c r="Q81" s="174" t="s">
        <v>73</v>
      </c>
      <c r="R81" s="142"/>
      <c r="S81" s="142"/>
      <c r="T81" s="52"/>
      <c r="U81" s="47">
        <f t="shared" si="1"/>
        <v>0</v>
      </c>
      <c r="V81" s="3"/>
      <c r="W81" s="300"/>
    </row>
    <row r="82" spans="1:23" s="1" customFormat="1" ht="12.75">
      <c r="A82" s="146"/>
      <c r="B82" s="24"/>
      <c r="C82" s="24"/>
      <c r="D82" s="3"/>
      <c r="E82" s="147"/>
      <c r="F82" s="3"/>
      <c r="G82" s="140"/>
      <c r="H82" s="8"/>
      <c r="I82" s="146"/>
      <c r="J82" s="24"/>
      <c r="K82" s="24"/>
      <c r="L82" s="3"/>
      <c r="M82" s="147"/>
      <c r="N82" s="3"/>
      <c r="O82" s="140"/>
      <c r="Q82" s="146"/>
      <c r="R82" s="24"/>
      <c r="S82" s="24"/>
      <c r="T82" s="3"/>
      <c r="U82" s="147"/>
      <c r="V82" s="3"/>
      <c r="W82" s="140"/>
    </row>
    <row r="83" spans="1:23" s="1" customFormat="1" ht="21.75" customHeight="1">
      <c r="A83" s="130" t="s">
        <v>74</v>
      </c>
      <c r="B83" s="21"/>
      <c r="C83" s="21"/>
      <c r="D83" s="137"/>
      <c r="E83" s="47">
        <f>IF($C$73&gt;B83,IF(AND(B83&gt;0,C83&gt;0),(HOUR(C83-B83)*60)+MINUTE(C83-B83),(0*1)),0)</f>
        <v>0</v>
      </c>
      <c r="F83" s="3"/>
      <c r="G83" s="298">
        <f>(IF(E83&gt;=(IF(E85&gt;E84,E85,E84)),E83,(IF(E85&gt;E84,E85,E84))))*(-1)</f>
        <v>0</v>
      </c>
      <c r="H83" s="8"/>
      <c r="I83" s="130" t="s">
        <v>74</v>
      </c>
      <c r="J83" s="21"/>
      <c r="K83" s="21"/>
      <c r="L83" s="137"/>
      <c r="M83" s="47">
        <f>IF($K$73&gt;J83,IF(AND(J83&gt;0,K83&gt;0),(HOUR(K83-J83)*60)+MINUTE(K83-J83),(0*1)),0)</f>
        <v>0</v>
      </c>
      <c r="N83" s="3"/>
      <c r="O83" s="298">
        <f>(IF(M83&gt;=(IF(M85&gt;M84,M85,M84)),M83,(IF(M85&gt;M84,M85,M84))))*(-1)</f>
        <v>0</v>
      </c>
      <c r="Q83" s="130" t="s">
        <v>74</v>
      </c>
      <c r="R83" s="21"/>
      <c r="S83" s="21"/>
      <c r="T83" s="137"/>
      <c r="U83" s="47">
        <f t="shared" si="1"/>
        <v>0</v>
      </c>
      <c r="V83" s="3"/>
      <c r="W83" s="298">
        <f>(IF(U83&gt;=(IF(U85&gt;U84,U85,U84)),U83,(IF(U85&gt;U84,U85,U84))))*(-1)</f>
        <v>0</v>
      </c>
    </row>
    <row r="84" spans="1:23" s="1" customFormat="1" ht="21.75" customHeight="1">
      <c r="A84" s="130" t="s">
        <v>75</v>
      </c>
      <c r="B84" s="142"/>
      <c r="C84" s="142"/>
      <c r="D84" s="137"/>
      <c r="E84" s="47">
        <f>IF($C$73&gt;B84,IF(AND(B84&gt;0,C84&gt;0),(HOUR(C84-B84)*60)+MINUTE(C84-B84),(0*1)),0)</f>
        <v>0</v>
      </c>
      <c r="F84" s="3"/>
      <c r="G84" s="299"/>
      <c r="H84" s="8"/>
      <c r="I84" s="130" t="s">
        <v>75</v>
      </c>
      <c r="J84" s="142"/>
      <c r="K84" s="142"/>
      <c r="L84" s="137"/>
      <c r="M84" s="47">
        <f>IF($K$73&gt;J84,IF(AND(J84&gt;0,K84&gt;0),(HOUR(K84-J84)*60)+MINUTE(K84-J84),(0*1)),0)</f>
        <v>0</v>
      </c>
      <c r="N84" s="3"/>
      <c r="O84" s="299"/>
      <c r="Q84" s="130" t="s">
        <v>75</v>
      </c>
      <c r="R84" s="142"/>
      <c r="S84" s="142"/>
      <c r="T84" s="137"/>
      <c r="U84" s="47">
        <f t="shared" si="1"/>
        <v>0</v>
      </c>
      <c r="V84" s="3"/>
      <c r="W84" s="299"/>
    </row>
    <row r="85" spans="1:23" s="1" customFormat="1" ht="21.75" customHeight="1">
      <c r="A85" s="130" t="s">
        <v>76</v>
      </c>
      <c r="B85" s="142"/>
      <c r="C85" s="142"/>
      <c r="D85" s="137"/>
      <c r="E85" s="47">
        <f>IF($C$73&gt;B85,IF(AND(B85&gt;0,C85&gt;0),(HOUR(C85-B85)*60)+MINUTE(C85-B85),(0*1)),0)</f>
        <v>0</v>
      </c>
      <c r="F85" s="3"/>
      <c r="G85" s="300"/>
      <c r="H85" s="8"/>
      <c r="I85" s="130" t="s">
        <v>76</v>
      </c>
      <c r="J85" s="142"/>
      <c r="K85" s="142"/>
      <c r="L85" s="137"/>
      <c r="M85" s="47">
        <f>IF($K$73&gt;J85,IF(AND(J85&gt;0,K85&gt;0),(HOUR(K85-J85)*60)+MINUTE(K85-J85),(0*1)),0)</f>
        <v>0</v>
      </c>
      <c r="N85" s="3"/>
      <c r="O85" s="300"/>
      <c r="Q85" s="130" t="s">
        <v>76</v>
      </c>
      <c r="R85" s="142"/>
      <c r="S85" s="142"/>
      <c r="T85" s="137"/>
      <c r="U85" s="47">
        <f t="shared" si="1"/>
        <v>0</v>
      </c>
      <c r="V85" s="3"/>
      <c r="W85" s="300"/>
    </row>
    <row r="86" spans="1:23" s="1" customFormat="1" ht="12.75">
      <c r="A86" s="130"/>
      <c r="B86" s="52"/>
      <c r="C86" s="52"/>
      <c r="D86" s="52"/>
      <c r="E86" s="52"/>
      <c r="F86" s="52"/>
      <c r="G86" s="148"/>
      <c r="H86" s="8"/>
      <c r="I86" s="130"/>
      <c r="J86" s="52"/>
      <c r="K86" s="52"/>
      <c r="L86" s="52"/>
      <c r="M86" s="52"/>
      <c r="N86" s="52"/>
      <c r="O86" s="148"/>
      <c r="Q86" s="130"/>
      <c r="R86" s="52"/>
      <c r="S86" s="52"/>
      <c r="T86" s="52"/>
      <c r="U86" s="52"/>
      <c r="V86" s="52"/>
      <c r="W86" s="148"/>
    </row>
    <row r="87" spans="1:23" s="1" customFormat="1" ht="21.75" customHeight="1" thickBot="1">
      <c r="A87" s="130" t="s">
        <v>77</v>
      </c>
      <c r="B87" s="52"/>
      <c r="C87" s="52"/>
      <c r="D87" s="52"/>
      <c r="E87" s="52"/>
      <c r="F87" s="52"/>
      <c r="G87" s="150">
        <f>SUM(G73:G85)</f>
        <v>0</v>
      </c>
      <c r="H87" s="8"/>
      <c r="I87" s="130" t="s">
        <v>78</v>
      </c>
      <c r="J87" s="52"/>
      <c r="K87" s="52"/>
      <c r="L87" s="52"/>
      <c r="M87" s="52"/>
      <c r="N87" s="52"/>
      <c r="O87" s="150">
        <f>SUM(O73:O85)</f>
        <v>0</v>
      </c>
      <c r="Q87" s="130" t="s">
        <v>78</v>
      </c>
      <c r="R87" s="52"/>
      <c r="S87" s="52"/>
      <c r="T87" s="52"/>
      <c r="U87" s="52"/>
      <c r="V87" s="52"/>
      <c r="W87" s="150">
        <f>SUM(W73:W85)</f>
        <v>0</v>
      </c>
    </row>
    <row r="88" spans="1:23" s="1" customFormat="1" ht="21.75" customHeight="1" thickTop="1">
      <c r="A88" s="130" t="s">
        <v>21</v>
      </c>
      <c r="B88" s="52"/>
      <c r="C88" s="152">
        <v>131</v>
      </c>
      <c r="D88" s="52" t="s">
        <v>79</v>
      </c>
      <c r="E88" s="52"/>
      <c r="F88" s="52"/>
      <c r="G88" s="154"/>
      <c r="H88" s="8"/>
      <c r="I88" s="130" t="s">
        <v>21</v>
      </c>
      <c r="J88" s="52"/>
      <c r="K88" s="152">
        <v>35</v>
      </c>
      <c r="L88" s="52" t="s">
        <v>79</v>
      </c>
      <c r="M88" s="52"/>
      <c r="N88" s="52"/>
      <c r="O88" s="154"/>
      <c r="Q88" s="130" t="s">
        <v>21</v>
      </c>
      <c r="R88" s="52"/>
      <c r="S88" s="152">
        <v>14</v>
      </c>
      <c r="T88" s="52" t="s">
        <v>79</v>
      </c>
      <c r="U88" s="52"/>
      <c r="V88" s="52"/>
      <c r="W88" s="154"/>
    </row>
    <row r="89" spans="1:23" ht="6" customHeight="1">
      <c r="A89" s="155"/>
      <c r="B89" s="156"/>
      <c r="C89" s="156"/>
      <c r="D89" s="156"/>
      <c r="E89" s="156"/>
      <c r="F89" s="156"/>
      <c r="G89" s="157"/>
      <c r="I89" s="155"/>
      <c r="J89" s="156"/>
      <c r="K89" s="156"/>
      <c r="L89" s="156"/>
      <c r="M89" s="156"/>
      <c r="N89" s="156"/>
      <c r="O89" s="157"/>
      <c r="Q89" s="155"/>
      <c r="R89" s="156"/>
      <c r="S89" s="156"/>
      <c r="T89" s="156"/>
      <c r="U89" s="156"/>
      <c r="V89" s="156"/>
      <c r="W89" s="157"/>
    </row>
    <row r="90" spans="1:23" ht="20.25" customHeight="1" thickBot="1">
      <c r="A90" s="34"/>
      <c r="B90" s="34"/>
      <c r="C90" s="34"/>
      <c r="D90" s="34"/>
      <c r="E90" s="34"/>
      <c r="F90" s="34"/>
      <c r="G90" s="34"/>
      <c r="I90" s="206"/>
      <c r="J90" s="34"/>
      <c r="K90" s="34"/>
      <c r="L90" s="34"/>
      <c r="M90" s="34"/>
      <c r="N90" s="34"/>
      <c r="O90" s="34"/>
      <c r="Q90" s="206"/>
      <c r="R90" s="34"/>
      <c r="S90" s="34"/>
      <c r="T90" s="34"/>
      <c r="U90" s="34"/>
      <c r="V90" s="34"/>
      <c r="W90" s="34"/>
    </row>
    <row r="91" spans="1:23" s="34" customFormat="1" ht="18" customHeight="1" thickBot="1" thickTop="1">
      <c r="A91" s="204" t="s">
        <v>45</v>
      </c>
      <c r="B91" s="283"/>
      <c r="C91" s="283"/>
      <c r="D91" s="283"/>
      <c r="E91" s="283"/>
      <c r="F91" s="283"/>
      <c r="G91" s="284"/>
      <c r="H91" s="205"/>
      <c r="I91" s="204" t="s">
        <v>45</v>
      </c>
      <c r="J91" s="283"/>
      <c r="K91" s="283"/>
      <c r="L91" s="283"/>
      <c r="M91" s="283"/>
      <c r="N91" s="283"/>
      <c r="O91" s="284"/>
      <c r="Q91" s="204" t="s">
        <v>45</v>
      </c>
      <c r="R91" s="283"/>
      <c r="S91" s="283"/>
      <c r="T91" s="283"/>
      <c r="U91" s="283"/>
      <c r="V91" s="283"/>
      <c r="W91" s="284"/>
    </row>
    <row r="92" spans="1:23" s="34" customFormat="1" ht="18" customHeight="1" thickTop="1">
      <c r="A92" s="275"/>
      <c r="B92" s="276"/>
      <c r="C92" s="276"/>
      <c r="D92" s="276"/>
      <c r="E92" s="276"/>
      <c r="F92" s="276"/>
      <c r="G92" s="277"/>
      <c r="H92" s="205"/>
      <c r="I92" s="275"/>
      <c r="J92" s="276"/>
      <c r="K92" s="276"/>
      <c r="L92" s="276"/>
      <c r="M92" s="276"/>
      <c r="N92" s="276"/>
      <c r="O92" s="277"/>
      <c r="Q92" s="275"/>
      <c r="R92" s="276"/>
      <c r="S92" s="276"/>
      <c r="T92" s="276"/>
      <c r="U92" s="276"/>
      <c r="V92" s="276"/>
      <c r="W92" s="277"/>
    </row>
    <row r="93" spans="1:23" s="34" customFormat="1" ht="18" customHeight="1">
      <c r="A93" s="275"/>
      <c r="B93" s="276"/>
      <c r="C93" s="276"/>
      <c r="D93" s="276"/>
      <c r="E93" s="276"/>
      <c r="F93" s="276"/>
      <c r="G93" s="277"/>
      <c r="H93" s="205"/>
      <c r="I93" s="275"/>
      <c r="J93" s="276"/>
      <c r="K93" s="276"/>
      <c r="L93" s="276"/>
      <c r="M93" s="276"/>
      <c r="N93" s="276"/>
      <c r="O93" s="277"/>
      <c r="Q93" s="275"/>
      <c r="R93" s="276"/>
      <c r="S93" s="276"/>
      <c r="T93" s="276"/>
      <c r="U93" s="276"/>
      <c r="V93" s="276"/>
      <c r="W93" s="277"/>
    </row>
    <row r="94" spans="1:23" s="34" customFormat="1" ht="18" customHeight="1">
      <c r="A94" s="275"/>
      <c r="B94" s="276"/>
      <c r="C94" s="276"/>
      <c r="D94" s="276"/>
      <c r="E94" s="276"/>
      <c r="F94" s="276"/>
      <c r="G94" s="277"/>
      <c r="H94" s="205"/>
      <c r="I94" s="275"/>
      <c r="J94" s="276"/>
      <c r="K94" s="276"/>
      <c r="L94" s="276"/>
      <c r="M94" s="276"/>
      <c r="N94" s="276"/>
      <c r="O94" s="277"/>
      <c r="Q94" s="275"/>
      <c r="R94" s="276"/>
      <c r="S94" s="276"/>
      <c r="T94" s="276"/>
      <c r="U94" s="276"/>
      <c r="V94" s="276"/>
      <c r="W94" s="277"/>
    </row>
    <row r="95" spans="1:23" s="34" customFormat="1" ht="18" customHeight="1" thickBot="1">
      <c r="A95" s="272"/>
      <c r="B95" s="273"/>
      <c r="C95" s="273"/>
      <c r="D95" s="273"/>
      <c r="E95" s="273"/>
      <c r="F95" s="273"/>
      <c r="G95" s="274"/>
      <c r="H95" s="205"/>
      <c r="I95" s="272"/>
      <c r="J95" s="273"/>
      <c r="K95" s="273"/>
      <c r="L95" s="273"/>
      <c r="M95" s="273"/>
      <c r="N95" s="273"/>
      <c r="O95" s="274"/>
      <c r="Q95" s="272"/>
      <c r="R95" s="273"/>
      <c r="S95" s="273"/>
      <c r="T95" s="273"/>
      <c r="U95" s="273"/>
      <c r="V95" s="273"/>
      <c r="W95" s="274"/>
    </row>
    <row r="96" ht="109.5" customHeight="1" thickTop="1"/>
    <row r="97" spans="1:14" ht="27.75" customHeight="1">
      <c r="A97" s="161"/>
      <c r="B97" s="162"/>
      <c r="C97" s="1"/>
      <c r="D97" s="287" t="s">
        <v>80</v>
      </c>
      <c r="E97" s="288"/>
      <c r="F97" s="289"/>
      <c r="G97" s="290" t="s">
        <v>81</v>
      </c>
      <c r="H97" s="291"/>
      <c r="I97" s="160" t="s">
        <v>82</v>
      </c>
      <c r="J97" s="207" t="s">
        <v>27</v>
      </c>
      <c r="K97" s="1"/>
      <c r="L97" s="162"/>
      <c r="M97" s="287" t="s">
        <v>83</v>
      </c>
      <c r="N97" s="292"/>
    </row>
    <row r="98" spans="2:14" ht="7.5" customHeight="1">
      <c r="B98" s="162"/>
      <c r="C98" s="1"/>
      <c r="D98" s="163"/>
      <c r="E98" s="163"/>
      <c r="F98" s="163"/>
      <c r="G98" s="164"/>
      <c r="H98" s="164"/>
      <c r="I98" s="163"/>
      <c r="J98" s="164"/>
      <c r="K98" s="1"/>
      <c r="L98" s="162"/>
      <c r="M98" s="163"/>
      <c r="N98" s="34"/>
    </row>
    <row r="99" spans="2:15" ht="26.25" customHeight="1">
      <c r="B99" s="165" t="s">
        <v>84</v>
      </c>
      <c r="C99" s="166"/>
      <c r="D99" s="267" t="s">
        <v>85</v>
      </c>
      <c r="E99" s="293"/>
      <c r="F99" s="268"/>
      <c r="G99" s="294" t="s">
        <v>85</v>
      </c>
      <c r="H99" s="295"/>
      <c r="I99" s="167" t="s">
        <v>168</v>
      </c>
      <c r="J99" s="208" t="s">
        <v>97</v>
      </c>
      <c r="K99" s="296" t="s">
        <v>87</v>
      </c>
      <c r="L99" s="297"/>
      <c r="M99" s="267">
        <v>317</v>
      </c>
      <c r="N99" s="268"/>
      <c r="O99" s="209"/>
    </row>
    <row r="100" spans="2:15" ht="26.25" customHeight="1">
      <c r="B100" s="165" t="s">
        <v>174</v>
      </c>
      <c r="C100" s="166"/>
      <c r="D100" s="229"/>
      <c r="E100" s="230" t="s">
        <v>98</v>
      </c>
      <c r="F100" s="167"/>
      <c r="G100" s="285">
        <v>46113</v>
      </c>
      <c r="H100" s="286"/>
      <c r="I100" s="167" t="s">
        <v>169</v>
      </c>
      <c r="J100" s="187" t="s">
        <v>100</v>
      </c>
      <c r="K100" s="296" t="s">
        <v>87</v>
      </c>
      <c r="L100" s="297"/>
      <c r="M100" s="267">
        <v>257</v>
      </c>
      <c r="N100" s="268"/>
      <c r="O100" s="209"/>
    </row>
    <row r="101" spans="2:15" ht="26.25" customHeight="1">
      <c r="B101" s="165" t="s">
        <v>88</v>
      </c>
      <c r="C101" s="166"/>
      <c r="D101" s="320" t="s">
        <v>98</v>
      </c>
      <c r="E101" s="321"/>
      <c r="F101" s="279"/>
      <c r="G101" s="285">
        <v>46113</v>
      </c>
      <c r="H101" s="286"/>
      <c r="I101" s="168" t="s">
        <v>99</v>
      </c>
      <c r="J101" s="187" t="s">
        <v>100</v>
      </c>
      <c r="K101" s="296" t="s">
        <v>87</v>
      </c>
      <c r="L101" s="297"/>
      <c r="M101" s="278">
        <v>249</v>
      </c>
      <c r="N101" s="279"/>
      <c r="O101" s="209"/>
    </row>
    <row r="102" spans="2:14" ht="26.25" customHeight="1">
      <c r="B102" s="165" t="s">
        <v>91</v>
      </c>
      <c r="C102" s="166"/>
      <c r="D102" s="267">
        <v>54000</v>
      </c>
      <c r="E102" s="293"/>
      <c r="F102" s="268"/>
      <c r="G102" s="294">
        <v>46201</v>
      </c>
      <c r="H102" s="295"/>
      <c r="I102" s="210" t="s">
        <v>203</v>
      </c>
      <c r="J102" s="208" t="s">
        <v>85</v>
      </c>
      <c r="K102" s="296" t="s">
        <v>87</v>
      </c>
      <c r="L102" s="297"/>
      <c r="M102" s="267">
        <f>(M103*M99)+(M104*M100)+(N105*M101)</f>
        <v>54008</v>
      </c>
      <c r="N102" s="268"/>
    </row>
    <row r="103" spans="2:15" ht="19.5" customHeight="1">
      <c r="B103" s="323" t="s">
        <v>92</v>
      </c>
      <c r="C103" s="324"/>
      <c r="D103" s="327">
        <v>180</v>
      </c>
      <c r="E103" s="328"/>
      <c r="F103" s="329"/>
      <c r="G103" s="333">
        <v>46200</v>
      </c>
      <c r="H103" s="334"/>
      <c r="I103" s="211">
        <v>180</v>
      </c>
      <c r="J103" s="171" t="s">
        <v>51</v>
      </c>
      <c r="K103" s="296" t="s">
        <v>87</v>
      </c>
      <c r="L103" s="296"/>
      <c r="M103" s="269">
        <f>C88</f>
        <v>131</v>
      </c>
      <c r="N103" s="269"/>
      <c r="O103" s="7" t="s">
        <v>30</v>
      </c>
    </row>
    <row r="104" spans="2:15" ht="29.25" customHeight="1">
      <c r="B104" s="325"/>
      <c r="C104" s="326"/>
      <c r="D104" s="330"/>
      <c r="E104" s="331"/>
      <c r="F104" s="332"/>
      <c r="G104" s="335"/>
      <c r="H104" s="336"/>
      <c r="I104" s="213" t="s">
        <v>202</v>
      </c>
      <c r="J104" s="172" t="s">
        <v>93</v>
      </c>
      <c r="K104" s="322" t="s">
        <v>94</v>
      </c>
      <c r="L104" s="322"/>
      <c r="M104" s="269">
        <f>K88</f>
        <v>35</v>
      </c>
      <c r="N104" s="269"/>
      <c r="O104" s="7" t="s">
        <v>172</v>
      </c>
    </row>
    <row r="105" spans="2:15" ht="29.25" customHeight="1">
      <c r="B105" s="232"/>
      <c r="C105" s="232"/>
      <c r="D105" s="212"/>
      <c r="E105" s="212"/>
      <c r="F105" s="212"/>
      <c r="G105" s="221"/>
      <c r="H105" s="221"/>
      <c r="I105" s="212"/>
      <c r="J105" s="233"/>
      <c r="K105" s="226"/>
      <c r="L105" s="226"/>
      <c r="M105" s="212" t="s">
        <v>176</v>
      </c>
      <c r="N105" s="212">
        <f>S88</f>
        <v>14</v>
      </c>
      <c r="O105" s="7" t="s">
        <v>175</v>
      </c>
    </row>
    <row r="106" spans="13:15" ht="25.5" customHeight="1" thickBot="1">
      <c r="M106" s="280">
        <f>SUM(M103:N105)</f>
        <v>180</v>
      </c>
      <c r="N106" s="280"/>
      <c r="O106" s="7" t="s">
        <v>40</v>
      </c>
    </row>
    <row r="107" ht="26.25" customHeight="1" thickTop="1"/>
    <row r="108" ht="19.5" customHeight="1">
      <c r="A108" s="173" t="str">
        <f>A66</f>
        <v>Your school's name</v>
      </c>
    </row>
    <row r="109" spans="1:23" ht="23.25" customHeight="1">
      <c r="A109" s="317" t="s">
        <v>101</v>
      </c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9"/>
    </row>
    <row r="110" ht="29.25" customHeight="1"/>
    <row r="111" spans="1:23" ht="12.75">
      <c r="A111" s="263" t="s">
        <v>102</v>
      </c>
      <c r="B111" s="264"/>
      <c r="C111" s="264"/>
      <c r="D111" s="264"/>
      <c r="E111" s="264"/>
      <c r="F111" s="264"/>
      <c r="G111" s="265"/>
      <c r="I111" s="337"/>
      <c r="J111" s="338"/>
      <c r="K111" s="338"/>
      <c r="L111" s="338"/>
      <c r="M111" s="338"/>
      <c r="N111" s="338"/>
      <c r="O111" s="338"/>
      <c r="P111" s="34"/>
      <c r="Q111" s="337"/>
      <c r="R111" s="338"/>
      <c r="S111" s="338"/>
      <c r="T111" s="338"/>
      <c r="U111" s="338"/>
      <c r="V111" s="338"/>
      <c r="W111" s="338"/>
    </row>
    <row r="112" spans="1:23" s="4" customFormat="1" ht="6.75" customHeight="1">
      <c r="A112" s="97"/>
      <c r="B112" s="175"/>
      <c r="C112" s="175"/>
      <c r="D112" s="175"/>
      <c r="E112" s="175"/>
      <c r="F112" s="175"/>
      <c r="G112" s="176"/>
      <c r="H112" s="36"/>
      <c r="I112" s="44"/>
      <c r="J112" s="36"/>
      <c r="K112" s="36"/>
      <c r="L112" s="36"/>
      <c r="M112" s="36"/>
      <c r="N112" s="36"/>
      <c r="O112" s="36"/>
      <c r="P112" s="36"/>
      <c r="Q112" s="44"/>
      <c r="R112" s="36"/>
      <c r="S112" s="36"/>
      <c r="T112" s="36"/>
      <c r="U112" s="36"/>
      <c r="V112" s="36"/>
      <c r="W112" s="36"/>
    </row>
    <row r="113" spans="1:23" s="4" customFormat="1" ht="24">
      <c r="A113" s="146"/>
      <c r="B113" s="177" t="s">
        <v>5</v>
      </c>
      <c r="C113" s="178" t="s">
        <v>183</v>
      </c>
      <c r="D113" s="36"/>
      <c r="E113" s="36"/>
      <c r="F113" s="36"/>
      <c r="G113" s="179"/>
      <c r="H113" s="36"/>
      <c r="I113" s="44"/>
      <c r="J113" s="19"/>
      <c r="K113" s="248"/>
      <c r="L113" s="36"/>
      <c r="M113" s="36"/>
      <c r="N113" s="36"/>
      <c r="O113" s="36"/>
      <c r="P113" s="36"/>
      <c r="Q113" s="44"/>
      <c r="R113" s="19"/>
      <c r="S113" s="248"/>
      <c r="T113" s="36"/>
      <c r="U113" s="36"/>
      <c r="V113" s="36"/>
      <c r="W113" s="36"/>
    </row>
    <row r="114" spans="1:23" ht="6" customHeight="1">
      <c r="A114" s="180"/>
      <c r="B114" s="34"/>
      <c r="C114" s="34"/>
      <c r="D114" s="34"/>
      <c r="E114" s="34"/>
      <c r="F114" s="34"/>
      <c r="G114" s="181"/>
      <c r="H114" s="36"/>
      <c r="I114" s="36"/>
      <c r="J114" s="36"/>
      <c r="K114" s="36"/>
      <c r="L114" s="36"/>
      <c r="M114" s="36"/>
      <c r="N114" s="36"/>
      <c r="O114" s="36"/>
      <c r="P114" s="34"/>
      <c r="Q114" s="36"/>
      <c r="R114" s="36"/>
      <c r="S114" s="36"/>
      <c r="T114" s="36"/>
      <c r="U114" s="36"/>
      <c r="V114" s="36"/>
      <c r="W114" s="36"/>
    </row>
    <row r="115" spans="1:23" ht="22.5" customHeight="1">
      <c r="A115" s="130" t="s">
        <v>8</v>
      </c>
      <c r="B115" s="21"/>
      <c r="C115" s="21"/>
      <c r="D115" s="137"/>
      <c r="E115" s="3"/>
      <c r="F115" s="3"/>
      <c r="G115" s="22">
        <f>(HOUR(C115-B115)*60)+MINUTE(C115-B115)</f>
        <v>0</v>
      </c>
      <c r="I115" s="3"/>
      <c r="J115" s="249"/>
      <c r="K115" s="249"/>
      <c r="L115" s="144"/>
      <c r="M115" s="3"/>
      <c r="N115" s="3"/>
      <c r="O115" s="23"/>
      <c r="P115" s="34"/>
      <c r="Q115" s="3"/>
      <c r="R115" s="249"/>
      <c r="S115" s="249"/>
      <c r="T115" s="144"/>
      <c r="U115" s="3"/>
      <c r="V115" s="3"/>
      <c r="W115" s="23"/>
    </row>
    <row r="116" spans="1:23" ht="6.75" customHeight="1">
      <c r="A116" s="180"/>
      <c r="B116" s="34"/>
      <c r="C116" s="34"/>
      <c r="D116" s="34"/>
      <c r="E116" s="34"/>
      <c r="F116" s="34"/>
      <c r="G116" s="181"/>
      <c r="I116" s="36"/>
      <c r="J116" s="36"/>
      <c r="K116" s="36"/>
      <c r="L116" s="36"/>
      <c r="M116" s="36"/>
      <c r="N116" s="36"/>
      <c r="O116" s="36"/>
      <c r="P116" s="34"/>
      <c r="Q116" s="36"/>
      <c r="R116" s="36"/>
      <c r="S116" s="36"/>
      <c r="T116" s="36"/>
      <c r="U116" s="36"/>
      <c r="V116" s="36"/>
      <c r="W116" s="36"/>
    </row>
    <row r="117" spans="1:23" ht="21.75" customHeight="1">
      <c r="A117" s="180" t="s">
        <v>142</v>
      </c>
      <c r="B117" s="142"/>
      <c r="C117" s="142"/>
      <c r="D117" s="137"/>
      <c r="E117" s="22">
        <f>(HOUR(C117-B117)*60)+MINUTE(C117-B117)</f>
        <v>0</v>
      </c>
      <c r="F117" s="30" t="s">
        <v>72</v>
      </c>
      <c r="G117" s="182">
        <f>IF(AND(B117&lt;=B115,B117&lt;C115),(IF(C117&lt;=B115,0,IF(C117&gt;B115,(HOUR(C117-B115)*60)+MINUTE(C117-B196),(HOUR(C117-B117)*60)+MINUTE(C117-B117))))*-1,(IF(C117&gt;=C115,(HOUR(C115-B117)*60)+MINUTE(C115-B117),(HOUR(C117-B117)*60)+MINUTE(C117-B117)))*-1)</f>
        <v>0</v>
      </c>
      <c r="I117" s="36"/>
      <c r="J117" s="249"/>
      <c r="K117" s="249"/>
      <c r="L117" s="144"/>
      <c r="M117" s="23"/>
      <c r="N117" s="30"/>
      <c r="O117" s="250"/>
      <c r="P117" s="34"/>
      <c r="Q117" s="36"/>
      <c r="R117" s="249"/>
      <c r="S117" s="249"/>
      <c r="T117" s="144"/>
      <c r="U117" s="23"/>
      <c r="V117" s="30"/>
      <c r="W117" s="250"/>
    </row>
    <row r="118" spans="1:23" ht="9.75" customHeight="1">
      <c r="A118" s="180"/>
      <c r="B118" s="34"/>
      <c r="C118" s="34"/>
      <c r="D118" s="34"/>
      <c r="E118" s="34"/>
      <c r="F118" s="34"/>
      <c r="G118" s="181"/>
      <c r="I118" s="36"/>
      <c r="J118" s="36"/>
      <c r="K118" s="36"/>
      <c r="L118" s="36"/>
      <c r="M118" s="36"/>
      <c r="N118" s="36"/>
      <c r="O118" s="36"/>
      <c r="P118" s="34"/>
      <c r="Q118" s="36"/>
      <c r="R118" s="36"/>
      <c r="S118" s="36"/>
      <c r="T118" s="36"/>
      <c r="U118" s="36"/>
      <c r="V118" s="36"/>
      <c r="W118" s="36"/>
    </row>
    <row r="119" spans="1:23" ht="21.75" customHeight="1" thickBot="1">
      <c r="A119" s="180"/>
      <c r="C119" s="34" t="s">
        <v>104</v>
      </c>
      <c r="D119" s="36"/>
      <c r="E119" s="36"/>
      <c r="F119" s="183"/>
      <c r="G119" s="184">
        <f>G115+G117</f>
        <v>0</v>
      </c>
      <c r="I119" s="36"/>
      <c r="J119" s="36"/>
      <c r="K119" s="36"/>
      <c r="L119" s="36"/>
      <c r="M119" s="36"/>
      <c r="N119" s="183"/>
      <c r="O119" s="70"/>
      <c r="P119" s="34"/>
      <c r="Q119" s="36"/>
      <c r="R119" s="36"/>
      <c r="S119" s="36"/>
      <c r="T119" s="36"/>
      <c r="U119" s="36"/>
      <c r="V119" s="183"/>
      <c r="W119" s="70"/>
    </row>
    <row r="120" spans="1:23" ht="21.75" customHeight="1" thickTop="1">
      <c r="A120" s="130" t="s">
        <v>21</v>
      </c>
      <c r="B120" s="52"/>
      <c r="C120" s="152">
        <v>180</v>
      </c>
      <c r="D120" s="52" t="s">
        <v>79</v>
      </c>
      <c r="E120" s="36"/>
      <c r="F120" s="183"/>
      <c r="G120" s="185"/>
      <c r="I120" s="3"/>
      <c r="J120" s="3"/>
      <c r="K120" s="251"/>
      <c r="L120" s="3"/>
      <c r="M120" s="36"/>
      <c r="N120" s="183"/>
      <c r="O120" s="70"/>
      <c r="P120" s="34"/>
      <c r="Q120" s="3"/>
      <c r="R120" s="3"/>
      <c r="S120" s="251"/>
      <c r="T120" s="3"/>
      <c r="U120" s="36"/>
      <c r="V120" s="183"/>
      <c r="W120" s="70"/>
    </row>
    <row r="121" spans="1:23" ht="4.5" customHeight="1">
      <c r="A121" s="155"/>
      <c r="B121" s="156"/>
      <c r="C121" s="156"/>
      <c r="D121" s="156"/>
      <c r="E121" s="156"/>
      <c r="F121" s="156"/>
      <c r="G121" s="157"/>
      <c r="I121" s="36"/>
      <c r="J121" s="36"/>
      <c r="K121" s="36"/>
      <c r="L121" s="36"/>
      <c r="M121" s="36"/>
      <c r="N121" s="36"/>
      <c r="O121" s="36"/>
      <c r="P121" s="34"/>
      <c r="Q121" s="36"/>
      <c r="R121" s="36"/>
      <c r="S121" s="36"/>
      <c r="T121" s="36"/>
      <c r="U121" s="36"/>
      <c r="V121" s="36"/>
      <c r="W121" s="36"/>
    </row>
    <row r="122" spans="1:23" ht="23.25" customHeight="1" thickBot="1">
      <c r="A122" s="34"/>
      <c r="B122" s="34"/>
      <c r="C122" s="34"/>
      <c r="D122" s="34"/>
      <c r="E122" s="34"/>
      <c r="F122" s="34"/>
      <c r="G122" s="34"/>
      <c r="I122" s="252"/>
      <c r="J122" s="36"/>
      <c r="K122" s="36"/>
      <c r="L122" s="36"/>
      <c r="M122" s="36"/>
      <c r="N122" s="36"/>
      <c r="O122" s="36"/>
      <c r="P122" s="34"/>
      <c r="Q122" s="252"/>
      <c r="R122" s="36"/>
      <c r="S122" s="36"/>
      <c r="T122" s="36"/>
      <c r="U122" s="36"/>
      <c r="V122" s="36"/>
      <c r="W122" s="36"/>
    </row>
    <row r="123" spans="1:23" s="34" customFormat="1" ht="18" customHeight="1" thickBot="1" thickTop="1">
      <c r="A123" s="204" t="s">
        <v>45</v>
      </c>
      <c r="B123" s="283"/>
      <c r="C123" s="283"/>
      <c r="D123" s="283"/>
      <c r="E123" s="283"/>
      <c r="F123" s="283"/>
      <c r="G123" s="284"/>
      <c r="H123" s="205"/>
      <c r="I123" s="44"/>
      <c r="J123" s="339"/>
      <c r="K123" s="339"/>
      <c r="L123" s="339"/>
      <c r="M123" s="339"/>
      <c r="N123" s="339"/>
      <c r="O123" s="339"/>
      <c r="Q123" s="44"/>
      <c r="R123" s="339"/>
      <c r="S123" s="339"/>
      <c r="T123" s="339"/>
      <c r="U123" s="339"/>
      <c r="V123" s="339"/>
      <c r="W123" s="339"/>
    </row>
    <row r="124" spans="1:23" s="34" customFormat="1" ht="18" customHeight="1" thickTop="1">
      <c r="A124" s="275"/>
      <c r="B124" s="276"/>
      <c r="C124" s="276"/>
      <c r="D124" s="276"/>
      <c r="E124" s="276"/>
      <c r="F124" s="276"/>
      <c r="G124" s="277"/>
      <c r="H124" s="205"/>
      <c r="I124" s="340"/>
      <c r="J124" s="340"/>
      <c r="K124" s="340"/>
      <c r="L124" s="340"/>
      <c r="M124" s="340"/>
      <c r="N124" s="340"/>
      <c r="O124" s="340"/>
      <c r="Q124" s="340"/>
      <c r="R124" s="340"/>
      <c r="S124" s="340"/>
      <c r="T124" s="340"/>
      <c r="U124" s="340"/>
      <c r="V124" s="340"/>
      <c r="W124" s="340"/>
    </row>
    <row r="125" spans="1:23" s="34" customFormat="1" ht="18" customHeight="1" thickBot="1">
      <c r="A125" s="272"/>
      <c r="B125" s="273"/>
      <c r="C125" s="273"/>
      <c r="D125" s="273"/>
      <c r="E125" s="273"/>
      <c r="F125" s="273"/>
      <c r="G125" s="274"/>
      <c r="H125" s="205"/>
      <c r="I125" s="340"/>
      <c r="J125" s="340"/>
      <c r="K125" s="340"/>
      <c r="L125" s="340"/>
      <c r="M125" s="340"/>
      <c r="N125" s="340"/>
      <c r="O125" s="340"/>
      <c r="Q125" s="340"/>
      <c r="R125" s="340"/>
      <c r="S125" s="340"/>
      <c r="T125" s="340"/>
      <c r="U125" s="340"/>
      <c r="V125" s="340"/>
      <c r="W125" s="340"/>
    </row>
    <row r="126" spans="1:15" s="36" customFormat="1" ht="14.25" customHeight="1" thickTop="1">
      <c r="A126" s="186"/>
      <c r="B126" s="186"/>
      <c r="C126" s="186"/>
      <c r="D126" s="186"/>
      <c r="E126" s="186"/>
      <c r="F126" s="186"/>
      <c r="G126" s="186"/>
      <c r="I126" s="186"/>
      <c r="J126" s="186"/>
      <c r="K126" s="186"/>
      <c r="L126" s="186"/>
      <c r="M126" s="186"/>
      <c r="N126" s="186"/>
      <c r="O126" s="186"/>
    </row>
    <row r="127" spans="1:23" s="36" customFormat="1" ht="13.5" customHeight="1">
      <c r="A127" s="263" t="s">
        <v>103</v>
      </c>
      <c r="B127" s="264"/>
      <c r="C127" s="264"/>
      <c r="D127" s="264"/>
      <c r="E127" s="264"/>
      <c r="F127" s="264"/>
      <c r="G127" s="265"/>
      <c r="H127" s="4"/>
      <c r="I127" s="263" t="s">
        <v>161</v>
      </c>
      <c r="J127" s="264"/>
      <c r="K127" s="264"/>
      <c r="L127" s="264"/>
      <c r="M127" s="264"/>
      <c r="N127" s="264"/>
      <c r="O127" s="265"/>
      <c r="P127" s="7"/>
      <c r="Q127" s="263" t="s">
        <v>162</v>
      </c>
      <c r="R127" s="264"/>
      <c r="S127" s="264"/>
      <c r="T127" s="264"/>
      <c r="U127" s="264"/>
      <c r="V127" s="264"/>
      <c r="W127" s="265"/>
    </row>
    <row r="128" spans="1:23" s="36" customFormat="1" ht="7.5" customHeight="1">
      <c r="A128" s="97"/>
      <c r="B128" s="175"/>
      <c r="C128" s="175"/>
      <c r="D128" s="175"/>
      <c r="E128" s="175"/>
      <c r="F128" s="175"/>
      <c r="G128" s="176"/>
      <c r="I128" s="97"/>
      <c r="J128" s="175"/>
      <c r="K128" s="175"/>
      <c r="L128" s="175"/>
      <c r="M128" s="175"/>
      <c r="N128" s="175"/>
      <c r="O128" s="176"/>
      <c r="P128" s="4"/>
      <c r="Q128" s="97"/>
      <c r="R128" s="175"/>
      <c r="S128" s="175"/>
      <c r="T128" s="175"/>
      <c r="U128" s="175"/>
      <c r="V128" s="175"/>
      <c r="W128" s="176"/>
    </row>
    <row r="129" spans="1:23" s="36" customFormat="1" ht="36" customHeight="1">
      <c r="A129" s="146"/>
      <c r="B129" s="177" t="s">
        <v>5</v>
      </c>
      <c r="C129" s="178" t="s">
        <v>183</v>
      </c>
      <c r="G129" s="179"/>
      <c r="I129" s="146"/>
      <c r="J129" s="177" t="s">
        <v>5</v>
      </c>
      <c r="K129" s="178" t="s">
        <v>183</v>
      </c>
      <c r="O129" s="179"/>
      <c r="P129" s="4"/>
      <c r="Q129" s="146"/>
      <c r="R129" s="177" t="s">
        <v>5</v>
      </c>
      <c r="S129" s="178" t="s">
        <v>183</v>
      </c>
      <c r="W129" s="179"/>
    </row>
    <row r="130" spans="1:23" s="36" customFormat="1" ht="14.25" customHeight="1">
      <c r="A130" s="180"/>
      <c r="B130" s="34"/>
      <c r="C130" s="34"/>
      <c r="D130" s="34"/>
      <c r="E130" s="34"/>
      <c r="F130" s="34"/>
      <c r="G130" s="181"/>
      <c r="I130" s="180"/>
      <c r="J130" s="34"/>
      <c r="K130" s="34"/>
      <c r="L130" s="34"/>
      <c r="M130" s="34"/>
      <c r="N130" s="34"/>
      <c r="O130" s="181"/>
      <c r="P130" s="7"/>
      <c r="Q130" s="180"/>
      <c r="R130" s="34"/>
      <c r="S130" s="34"/>
      <c r="T130" s="34"/>
      <c r="U130" s="34"/>
      <c r="V130" s="34"/>
      <c r="W130" s="181"/>
    </row>
    <row r="131" spans="1:23" s="36" customFormat="1" ht="23.25" customHeight="1">
      <c r="A131" s="130" t="s">
        <v>8</v>
      </c>
      <c r="B131" s="21"/>
      <c r="C131" s="21"/>
      <c r="D131" s="137"/>
      <c r="E131" s="3"/>
      <c r="F131" s="3"/>
      <c r="G131" s="22">
        <f>(HOUR(C131-B131)*60)+MINUTE(C131-B131)</f>
        <v>0</v>
      </c>
      <c r="H131" s="4"/>
      <c r="I131" s="130" t="s">
        <v>8</v>
      </c>
      <c r="J131" s="21"/>
      <c r="K131" s="21"/>
      <c r="L131" s="137"/>
      <c r="M131" s="3"/>
      <c r="N131" s="3"/>
      <c r="O131" s="22">
        <f>(HOUR(K131-J131)*60)+MINUTE(K131-J131)</f>
        <v>0</v>
      </c>
      <c r="P131" s="7"/>
      <c r="Q131" s="130" t="s">
        <v>8</v>
      </c>
      <c r="R131" s="21"/>
      <c r="S131" s="21"/>
      <c r="T131" s="137"/>
      <c r="U131" s="3"/>
      <c r="V131" s="3"/>
      <c r="W131" s="22">
        <f>(HOUR(S131-R131)*60)+MINUTE(S131-R131)</f>
        <v>0</v>
      </c>
    </row>
    <row r="132" spans="1:23" s="36" customFormat="1" ht="6.75" customHeight="1">
      <c r="A132" s="180"/>
      <c r="B132" s="34"/>
      <c r="C132" s="34"/>
      <c r="D132" s="34"/>
      <c r="E132" s="34"/>
      <c r="F132" s="34"/>
      <c r="G132" s="181"/>
      <c r="H132" s="4"/>
      <c r="I132" s="180"/>
      <c r="J132" s="34"/>
      <c r="K132" s="34"/>
      <c r="L132" s="34"/>
      <c r="M132" s="34"/>
      <c r="N132" s="34"/>
      <c r="O132" s="181"/>
      <c r="P132" s="7"/>
      <c r="Q132" s="180"/>
      <c r="R132" s="34"/>
      <c r="S132" s="34"/>
      <c r="T132" s="34"/>
      <c r="U132" s="34"/>
      <c r="V132" s="34"/>
      <c r="W132" s="181"/>
    </row>
    <row r="133" spans="1:23" s="36" customFormat="1" ht="21.75" customHeight="1">
      <c r="A133" s="180" t="s">
        <v>142</v>
      </c>
      <c r="B133" s="142"/>
      <c r="C133" s="142"/>
      <c r="D133" s="137"/>
      <c r="E133" s="22">
        <f>(HOUR(C133-B133)*60)+MINUTE(C133-B133)</f>
        <v>0</v>
      </c>
      <c r="F133" s="30" t="s">
        <v>72</v>
      </c>
      <c r="G133" s="182">
        <f>IF(AND(B133&lt;=B131,B133&lt;C131),(IF(C133&lt;=B131,0,IF(C133&gt;B131,(HOUR(C133-B131)*60)+MINUTE(C133-B212),(HOUR(C133-B133)*60)+MINUTE(C133-B133))))*-1,(IF(C133&gt;=C131,(HOUR(C131-B133)*60)+MINUTE(C131-B133),(HOUR(C133-B133)*60)+MINUTE(C133-B133)))*-1)</f>
        <v>0</v>
      </c>
      <c r="H133" s="4"/>
      <c r="I133" s="180" t="s">
        <v>142</v>
      </c>
      <c r="J133" s="142"/>
      <c r="K133" s="142"/>
      <c r="L133" s="137"/>
      <c r="M133" s="22">
        <f>(HOUR(K133-J133)*60)+MINUTE(K133-J133)</f>
        <v>0</v>
      </c>
      <c r="N133" s="30" t="s">
        <v>72</v>
      </c>
      <c r="O133" s="182">
        <f>IF(AND(J133&lt;=J131,J133&lt;K131),(IF(K133&lt;=J131,0,IF(K133&gt;J131,(HOUR(K133-J131)*60)+MINUTE(K133-J212),(HOUR(K133-J133)*60)+MINUTE(K133-J133))))*-1,(IF(K133&gt;=K131,(HOUR(K131-J133)*60)+MINUTE(K131-J133),(HOUR(K133-J133)*60)+MINUTE(K133-J133)))*-1)</f>
        <v>0</v>
      </c>
      <c r="P133" s="7"/>
      <c r="Q133" s="180" t="s">
        <v>142</v>
      </c>
      <c r="R133" s="142"/>
      <c r="S133" s="142"/>
      <c r="T133" s="137"/>
      <c r="U133" s="22">
        <f>(HOUR(S133-R133)*60)+MINUTE(S133-R133)</f>
        <v>0</v>
      </c>
      <c r="V133" s="30" t="s">
        <v>72</v>
      </c>
      <c r="W133" s="182">
        <f>IF(AND(R133&lt;=R131,R133&lt;S131),(IF(S133&lt;=R131,0,IF(S133&gt;R131,(HOUR(S133-R131)*60)+MINUTE(S133-R212),(HOUR(S133-R133)*60)+MINUTE(S133-R133))))*-1,(IF(S133&gt;=S131,(HOUR(S131-R133)*60)+MINUTE(S131-R133),(HOUR(S133-R133)*60)+MINUTE(S133-R133)))*-1)</f>
        <v>0</v>
      </c>
    </row>
    <row r="134" spans="1:23" s="36" customFormat="1" ht="10.5" customHeight="1">
      <c r="A134" s="180"/>
      <c r="B134" s="34"/>
      <c r="C134" s="34"/>
      <c r="D134" s="34"/>
      <c r="E134" s="34"/>
      <c r="F134" s="34"/>
      <c r="G134" s="181"/>
      <c r="H134" s="4"/>
      <c r="I134" s="180"/>
      <c r="J134" s="34"/>
      <c r="K134" s="34"/>
      <c r="L134" s="34"/>
      <c r="M134" s="34"/>
      <c r="N134" s="34"/>
      <c r="O134" s="181"/>
      <c r="P134" s="7"/>
      <c r="Q134" s="180"/>
      <c r="R134" s="34"/>
      <c r="S134" s="34"/>
      <c r="T134" s="34"/>
      <c r="U134" s="34"/>
      <c r="V134" s="34"/>
      <c r="W134" s="181"/>
    </row>
    <row r="135" spans="1:23" s="36" customFormat="1" ht="22.5" customHeight="1" thickBot="1">
      <c r="A135" s="180"/>
      <c r="B135" s="7"/>
      <c r="C135" s="34" t="s">
        <v>104</v>
      </c>
      <c r="F135" s="183"/>
      <c r="G135" s="184">
        <f>G131+G133</f>
        <v>0</v>
      </c>
      <c r="H135" s="4"/>
      <c r="I135" s="180"/>
      <c r="J135" s="34"/>
      <c r="K135" s="34" t="s">
        <v>104</v>
      </c>
      <c r="N135" s="183"/>
      <c r="O135" s="184">
        <f>O131+O133</f>
        <v>0</v>
      </c>
      <c r="P135" s="7"/>
      <c r="Q135" s="180"/>
      <c r="R135" s="34"/>
      <c r="S135" s="34" t="s">
        <v>104</v>
      </c>
      <c r="V135" s="183"/>
      <c r="W135" s="184">
        <f>W131+W133</f>
        <v>0</v>
      </c>
    </row>
    <row r="136" spans="1:23" s="36" customFormat="1" ht="21.75" customHeight="1" thickTop="1">
      <c r="A136" s="130" t="s">
        <v>21</v>
      </c>
      <c r="B136" s="52"/>
      <c r="C136" s="152">
        <v>131</v>
      </c>
      <c r="D136" s="52" t="s">
        <v>79</v>
      </c>
      <c r="F136" s="183"/>
      <c r="G136" s="185"/>
      <c r="H136" s="4"/>
      <c r="I136" s="130" t="s">
        <v>21</v>
      </c>
      <c r="J136" s="52"/>
      <c r="K136" s="152">
        <v>35</v>
      </c>
      <c r="L136" s="52" t="s">
        <v>79</v>
      </c>
      <c r="N136" s="183"/>
      <c r="O136" s="185"/>
      <c r="P136" s="7"/>
      <c r="Q136" s="130" t="s">
        <v>21</v>
      </c>
      <c r="R136" s="52"/>
      <c r="S136" s="152">
        <v>14</v>
      </c>
      <c r="T136" s="52" t="s">
        <v>79</v>
      </c>
      <c r="V136" s="183"/>
      <c r="W136" s="185"/>
    </row>
    <row r="137" spans="1:23" s="36" customFormat="1" ht="4.5" customHeight="1">
      <c r="A137" s="155"/>
      <c r="B137" s="156"/>
      <c r="C137" s="156"/>
      <c r="D137" s="156"/>
      <c r="E137" s="156"/>
      <c r="F137" s="156"/>
      <c r="G137" s="157"/>
      <c r="H137" s="4"/>
      <c r="I137" s="155"/>
      <c r="J137" s="156"/>
      <c r="K137" s="156"/>
      <c r="L137" s="156"/>
      <c r="M137" s="156"/>
      <c r="N137" s="156"/>
      <c r="O137" s="157"/>
      <c r="P137" s="7"/>
      <c r="Q137" s="155"/>
      <c r="R137" s="156"/>
      <c r="S137" s="156"/>
      <c r="T137" s="156"/>
      <c r="U137" s="156"/>
      <c r="V137" s="156"/>
      <c r="W137" s="157"/>
    </row>
    <row r="138" spans="1:23" s="36" customFormat="1" ht="23.25" customHeight="1" thickBot="1">
      <c r="A138" s="34"/>
      <c r="B138" s="34"/>
      <c r="C138" s="34"/>
      <c r="D138" s="34"/>
      <c r="E138" s="34"/>
      <c r="F138" s="34"/>
      <c r="G138" s="34"/>
      <c r="H138" s="4"/>
      <c r="I138" s="206"/>
      <c r="J138" s="34"/>
      <c r="K138" s="34"/>
      <c r="L138" s="34"/>
      <c r="M138" s="34"/>
      <c r="N138" s="34"/>
      <c r="O138" s="34"/>
      <c r="P138" s="7"/>
      <c r="Q138" s="206"/>
      <c r="R138" s="34"/>
      <c r="S138" s="34"/>
      <c r="T138" s="34"/>
      <c r="U138" s="34"/>
      <c r="V138" s="34"/>
      <c r="W138" s="34"/>
    </row>
    <row r="139" spans="1:23" s="36" customFormat="1" ht="18" customHeight="1" thickBot="1" thickTop="1">
      <c r="A139" s="204" t="s">
        <v>45</v>
      </c>
      <c r="B139" s="283"/>
      <c r="C139" s="283"/>
      <c r="D139" s="283"/>
      <c r="E139" s="283"/>
      <c r="F139" s="283"/>
      <c r="G139" s="284"/>
      <c r="H139" s="205"/>
      <c r="I139" s="204" t="s">
        <v>45</v>
      </c>
      <c r="J139" s="283"/>
      <c r="K139" s="283"/>
      <c r="L139" s="283"/>
      <c r="M139" s="283"/>
      <c r="N139" s="283"/>
      <c r="O139" s="284"/>
      <c r="P139" s="34"/>
      <c r="Q139" s="204" t="s">
        <v>45</v>
      </c>
      <c r="R139" s="283"/>
      <c r="S139" s="283"/>
      <c r="T139" s="283"/>
      <c r="U139" s="283"/>
      <c r="V139" s="283"/>
      <c r="W139" s="284"/>
    </row>
    <row r="140" spans="1:23" s="36" customFormat="1" ht="18" customHeight="1" thickTop="1">
      <c r="A140" s="275"/>
      <c r="B140" s="276"/>
      <c r="C140" s="276"/>
      <c r="D140" s="276"/>
      <c r="E140" s="276"/>
      <c r="F140" s="276"/>
      <c r="G140" s="277"/>
      <c r="H140" s="205"/>
      <c r="I140" s="275"/>
      <c r="J140" s="276"/>
      <c r="K140" s="276"/>
      <c r="L140" s="276"/>
      <c r="M140" s="276"/>
      <c r="N140" s="276"/>
      <c r="O140" s="277"/>
      <c r="P140" s="34"/>
      <c r="Q140" s="275"/>
      <c r="R140" s="276"/>
      <c r="S140" s="276"/>
      <c r="T140" s="276"/>
      <c r="U140" s="276"/>
      <c r="V140" s="276"/>
      <c r="W140" s="277"/>
    </row>
    <row r="141" spans="1:23" s="36" customFormat="1" ht="18" customHeight="1" thickBot="1">
      <c r="A141" s="272"/>
      <c r="B141" s="273"/>
      <c r="C141" s="273"/>
      <c r="D141" s="273"/>
      <c r="E141" s="273"/>
      <c r="F141" s="273"/>
      <c r="G141" s="274"/>
      <c r="H141" s="205"/>
      <c r="I141" s="272"/>
      <c r="J141" s="273"/>
      <c r="K141" s="273"/>
      <c r="L141" s="273"/>
      <c r="M141" s="273"/>
      <c r="N141" s="273"/>
      <c r="O141" s="274"/>
      <c r="P141" s="34"/>
      <c r="Q141" s="272"/>
      <c r="R141" s="273"/>
      <c r="S141" s="273"/>
      <c r="T141" s="273"/>
      <c r="U141" s="273"/>
      <c r="V141" s="273"/>
      <c r="W141" s="274"/>
    </row>
    <row r="142" spans="1:15" s="36" customFormat="1" ht="14.25" customHeight="1" thickTop="1">
      <c r="A142" s="186"/>
      <c r="B142" s="186"/>
      <c r="C142" s="186"/>
      <c r="D142" s="186"/>
      <c r="E142" s="186"/>
      <c r="F142" s="186"/>
      <c r="G142" s="186"/>
      <c r="I142" s="186"/>
      <c r="J142" s="186"/>
      <c r="K142" s="186"/>
      <c r="L142" s="186"/>
      <c r="M142" s="186"/>
      <c r="N142" s="186"/>
      <c r="O142" s="186"/>
    </row>
    <row r="143" spans="1:23" s="36" customFormat="1" ht="13.5" customHeight="1">
      <c r="A143" s="263" t="s">
        <v>195</v>
      </c>
      <c r="B143" s="264"/>
      <c r="C143" s="264"/>
      <c r="D143" s="264"/>
      <c r="E143" s="264"/>
      <c r="F143" s="264"/>
      <c r="G143" s="265"/>
      <c r="H143" s="4"/>
      <c r="I143" s="263" t="s">
        <v>196</v>
      </c>
      <c r="J143" s="264"/>
      <c r="K143" s="264"/>
      <c r="L143" s="264"/>
      <c r="M143" s="264"/>
      <c r="N143" s="264"/>
      <c r="O143" s="265"/>
      <c r="P143" s="7"/>
      <c r="Q143" s="263" t="s">
        <v>197</v>
      </c>
      <c r="R143" s="264"/>
      <c r="S143" s="264"/>
      <c r="T143" s="264"/>
      <c r="U143" s="264"/>
      <c r="V143" s="264"/>
      <c r="W143" s="265"/>
    </row>
    <row r="144" spans="1:23" s="36" customFormat="1" ht="7.5" customHeight="1">
      <c r="A144" s="97"/>
      <c r="B144" s="175"/>
      <c r="C144" s="175"/>
      <c r="D144" s="175"/>
      <c r="E144" s="175"/>
      <c r="F144" s="175"/>
      <c r="G144" s="176"/>
      <c r="I144" s="97"/>
      <c r="J144" s="175"/>
      <c r="K144" s="175"/>
      <c r="L144" s="175"/>
      <c r="M144" s="175"/>
      <c r="N144" s="175"/>
      <c r="O144" s="176"/>
      <c r="P144" s="4"/>
      <c r="Q144" s="97"/>
      <c r="R144" s="175"/>
      <c r="S144" s="175"/>
      <c r="T144" s="175"/>
      <c r="U144" s="175"/>
      <c r="V144" s="175"/>
      <c r="W144" s="176"/>
    </row>
    <row r="145" spans="1:23" s="36" customFormat="1" ht="36" customHeight="1">
      <c r="A145" s="146"/>
      <c r="B145" s="177" t="s">
        <v>5</v>
      </c>
      <c r="C145" s="178" t="s">
        <v>183</v>
      </c>
      <c r="G145" s="179"/>
      <c r="I145" s="146"/>
      <c r="J145" s="177" t="s">
        <v>5</v>
      </c>
      <c r="K145" s="178" t="s">
        <v>183</v>
      </c>
      <c r="O145" s="179"/>
      <c r="P145" s="4"/>
      <c r="Q145" s="146"/>
      <c r="R145" s="177" t="s">
        <v>5</v>
      </c>
      <c r="S145" s="178" t="s">
        <v>183</v>
      </c>
      <c r="W145" s="179"/>
    </row>
    <row r="146" spans="1:23" s="36" customFormat="1" ht="14.25" customHeight="1">
      <c r="A146" s="180"/>
      <c r="B146" s="34"/>
      <c r="C146" s="34"/>
      <c r="D146" s="34"/>
      <c r="E146" s="34"/>
      <c r="F146" s="34"/>
      <c r="G146" s="181"/>
      <c r="I146" s="180"/>
      <c r="J146" s="34"/>
      <c r="K146" s="34"/>
      <c r="L146" s="34"/>
      <c r="M146" s="34"/>
      <c r="N146" s="34"/>
      <c r="O146" s="181"/>
      <c r="P146" s="7"/>
      <c r="Q146" s="180"/>
      <c r="R146" s="34"/>
      <c r="S146" s="34"/>
      <c r="T146" s="34"/>
      <c r="U146" s="34"/>
      <c r="V146" s="34"/>
      <c r="W146" s="181"/>
    </row>
    <row r="147" spans="1:23" s="36" customFormat="1" ht="23.25" customHeight="1">
      <c r="A147" s="130" t="s">
        <v>8</v>
      </c>
      <c r="B147" s="21"/>
      <c r="C147" s="21"/>
      <c r="D147" s="137"/>
      <c r="E147" s="3"/>
      <c r="F147" s="3"/>
      <c r="G147" s="22">
        <f>(HOUR(C147-B147)*60)+MINUTE(C147-B147)</f>
        <v>0</v>
      </c>
      <c r="H147" s="4"/>
      <c r="I147" s="130" t="s">
        <v>8</v>
      </c>
      <c r="J147" s="21"/>
      <c r="K147" s="21"/>
      <c r="L147" s="137"/>
      <c r="M147" s="3"/>
      <c r="N147" s="3"/>
      <c r="O147" s="22">
        <f>(HOUR(K147-J147)*60)+MINUTE(K147-J147)</f>
        <v>0</v>
      </c>
      <c r="P147" s="7"/>
      <c r="Q147" s="130" t="s">
        <v>8</v>
      </c>
      <c r="R147" s="21"/>
      <c r="S147" s="21"/>
      <c r="T147" s="137"/>
      <c r="U147" s="3"/>
      <c r="V147" s="3"/>
      <c r="W147" s="22">
        <f>(HOUR(S147-R147)*60)+MINUTE(S147-R147)</f>
        <v>0</v>
      </c>
    </row>
    <row r="148" spans="1:23" s="36" customFormat="1" ht="6.75" customHeight="1">
      <c r="A148" s="180"/>
      <c r="B148" s="34"/>
      <c r="C148" s="34"/>
      <c r="D148" s="34"/>
      <c r="E148" s="34"/>
      <c r="F148" s="34"/>
      <c r="G148" s="181"/>
      <c r="H148" s="4"/>
      <c r="I148" s="180"/>
      <c r="J148" s="34"/>
      <c r="K148" s="34"/>
      <c r="L148" s="34"/>
      <c r="M148" s="34"/>
      <c r="N148" s="34"/>
      <c r="O148" s="181"/>
      <c r="P148" s="7"/>
      <c r="Q148" s="180"/>
      <c r="R148" s="34"/>
      <c r="S148" s="34"/>
      <c r="T148" s="34"/>
      <c r="U148" s="34"/>
      <c r="V148" s="34"/>
      <c r="W148" s="181"/>
    </row>
    <row r="149" spans="1:23" s="36" customFormat="1" ht="21.75" customHeight="1">
      <c r="A149" s="180" t="s">
        <v>142</v>
      </c>
      <c r="B149" s="142"/>
      <c r="C149" s="142"/>
      <c r="D149" s="137"/>
      <c r="E149" s="22">
        <f>(HOUR(C149-B149)*60)+MINUTE(C149-B149)</f>
        <v>0</v>
      </c>
      <c r="F149" s="30" t="s">
        <v>72</v>
      </c>
      <c r="G149" s="182">
        <f>IF(AND(B149&lt;=B147,B149&lt;C147),(IF(C149&lt;=B147,0,IF(C149&gt;B147,(HOUR(C149-B147)*60)+MINUTE(C149-B212),(HOUR(C149-B149)*60)+MINUTE(C149-B149))))*-1,(IF(C149&gt;=C147,(HOUR(C147-B149)*60)+MINUTE(C147-B149),(HOUR(C149-B149)*60)+MINUTE(C149-B149)))*-1)</f>
        <v>0</v>
      </c>
      <c r="H149" s="4"/>
      <c r="I149" s="180" t="s">
        <v>142</v>
      </c>
      <c r="J149" s="142"/>
      <c r="K149" s="142"/>
      <c r="L149" s="137"/>
      <c r="M149" s="22">
        <f>(HOUR(K149-J149)*60)+MINUTE(K149-J149)</f>
        <v>0</v>
      </c>
      <c r="N149" s="30" t="s">
        <v>72</v>
      </c>
      <c r="O149" s="182">
        <f>IF(AND(J149&lt;=J147,J149&lt;K147),(IF(K149&lt;=J147,0,IF(K149&gt;J147,(HOUR(K149-J147)*60)+MINUTE(K149-J212),(HOUR(K149-J149)*60)+MINUTE(K149-J149))))*-1,(IF(K149&gt;=K147,(HOUR(K147-J149)*60)+MINUTE(K147-J149),(HOUR(K149-J149)*60)+MINUTE(K149-J149)))*-1)</f>
        <v>0</v>
      </c>
      <c r="P149" s="7"/>
      <c r="Q149" s="180" t="s">
        <v>142</v>
      </c>
      <c r="R149" s="142"/>
      <c r="S149" s="142"/>
      <c r="T149" s="137"/>
      <c r="U149" s="22">
        <f>(HOUR(S149-R149)*60)+MINUTE(S149-R149)</f>
        <v>0</v>
      </c>
      <c r="V149" s="30" t="s">
        <v>72</v>
      </c>
      <c r="W149" s="182">
        <f>IF(AND(R149&lt;=R147,R149&lt;S147),(IF(S149&lt;=R147,0,IF(S149&gt;R147,(HOUR(S149-R147)*60)+MINUTE(S149-R212),(HOUR(S149-R149)*60)+MINUTE(S149-R149))))*-1,(IF(S149&gt;=S147,(HOUR(S147-R149)*60)+MINUTE(S147-R149),(HOUR(S149-R149)*60)+MINUTE(S149-R149)))*-1)</f>
        <v>0</v>
      </c>
    </row>
    <row r="150" spans="1:23" s="36" customFormat="1" ht="10.5" customHeight="1">
      <c r="A150" s="180"/>
      <c r="B150" s="34"/>
      <c r="C150" s="34"/>
      <c r="D150" s="34"/>
      <c r="E150" s="34"/>
      <c r="F150" s="34"/>
      <c r="G150" s="181"/>
      <c r="H150" s="4"/>
      <c r="I150" s="180"/>
      <c r="J150" s="34"/>
      <c r="K150" s="34"/>
      <c r="L150" s="34"/>
      <c r="M150" s="34"/>
      <c r="N150" s="34"/>
      <c r="O150" s="181"/>
      <c r="P150" s="7"/>
      <c r="Q150" s="180"/>
      <c r="R150" s="34"/>
      <c r="S150" s="34"/>
      <c r="T150" s="34"/>
      <c r="U150" s="34"/>
      <c r="V150" s="34"/>
      <c r="W150" s="181"/>
    </row>
    <row r="151" spans="1:23" s="36" customFormat="1" ht="22.5" customHeight="1" thickBot="1">
      <c r="A151" s="180"/>
      <c r="B151" s="7"/>
      <c r="C151" s="34" t="s">
        <v>104</v>
      </c>
      <c r="F151" s="183"/>
      <c r="G151" s="184">
        <f>G147+G149</f>
        <v>0</v>
      </c>
      <c r="H151" s="4"/>
      <c r="I151" s="180"/>
      <c r="J151" s="34"/>
      <c r="K151" s="34" t="s">
        <v>104</v>
      </c>
      <c r="N151" s="183"/>
      <c r="O151" s="184">
        <f>O147+O149</f>
        <v>0</v>
      </c>
      <c r="P151" s="7"/>
      <c r="Q151" s="180"/>
      <c r="R151" s="34"/>
      <c r="S151" s="34" t="s">
        <v>104</v>
      </c>
      <c r="V151" s="183"/>
      <c r="W151" s="184">
        <f>W147+W149</f>
        <v>0</v>
      </c>
    </row>
    <row r="152" spans="1:23" s="36" customFormat="1" ht="21.75" customHeight="1" thickTop="1">
      <c r="A152" s="130" t="s">
        <v>21</v>
      </c>
      <c r="B152" s="52"/>
      <c r="C152" s="152">
        <v>131</v>
      </c>
      <c r="D152" s="52" t="s">
        <v>79</v>
      </c>
      <c r="F152" s="183"/>
      <c r="G152" s="185"/>
      <c r="H152" s="4"/>
      <c r="I152" s="130" t="s">
        <v>21</v>
      </c>
      <c r="J152" s="52"/>
      <c r="K152" s="152">
        <v>35</v>
      </c>
      <c r="L152" s="52" t="s">
        <v>79</v>
      </c>
      <c r="N152" s="183"/>
      <c r="O152" s="185"/>
      <c r="P152" s="7"/>
      <c r="Q152" s="130" t="s">
        <v>21</v>
      </c>
      <c r="R152" s="52"/>
      <c r="S152" s="152">
        <v>14</v>
      </c>
      <c r="T152" s="52" t="s">
        <v>79</v>
      </c>
      <c r="V152" s="183"/>
      <c r="W152" s="185"/>
    </row>
    <row r="153" spans="1:23" s="36" customFormat="1" ht="4.5" customHeight="1">
      <c r="A153" s="155"/>
      <c r="B153" s="156"/>
      <c r="C153" s="156"/>
      <c r="D153" s="156"/>
      <c r="E153" s="156"/>
      <c r="F153" s="156"/>
      <c r="G153" s="157"/>
      <c r="H153" s="4"/>
      <c r="I153" s="155"/>
      <c r="J153" s="156"/>
      <c r="K153" s="156"/>
      <c r="L153" s="156"/>
      <c r="M153" s="156"/>
      <c r="N153" s="156"/>
      <c r="O153" s="157"/>
      <c r="P153" s="7"/>
      <c r="Q153" s="155"/>
      <c r="R153" s="156"/>
      <c r="S153" s="156"/>
      <c r="T153" s="156"/>
      <c r="U153" s="156"/>
      <c r="V153" s="156"/>
      <c r="W153" s="157"/>
    </row>
    <row r="154" spans="1:23" s="36" customFormat="1" ht="23.25" customHeight="1" thickBot="1">
      <c r="A154" s="34"/>
      <c r="B154" s="34"/>
      <c r="C154" s="34"/>
      <c r="D154" s="34"/>
      <c r="E154" s="34"/>
      <c r="F154" s="34"/>
      <c r="G154" s="34"/>
      <c r="H154" s="4"/>
      <c r="I154" s="206"/>
      <c r="J154" s="34"/>
      <c r="K154" s="34"/>
      <c r="L154" s="34"/>
      <c r="M154" s="34"/>
      <c r="N154" s="34"/>
      <c r="O154" s="34"/>
      <c r="P154" s="7"/>
      <c r="Q154" s="206"/>
      <c r="R154" s="34"/>
      <c r="S154" s="34"/>
      <c r="T154" s="34"/>
      <c r="U154" s="34"/>
      <c r="V154" s="34"/>
      <c r="W154" s="34"/>
    </row>
    <row r="155" spans="1:23" s="36" customFormat="1" ht="18" customHeight="1" thickBot="1" thickTop="1">
      <c r="A155" s="204" t="s">
        <v>45</v>
      </c>
      <c r="B155" s="283" t="s">
        <v>198</v>
      </c>
      <c r="C155" s="283"/>
      <c r="D155" s="283"/>
      <c r="E155" s="283"/>
      <c r="F155" s="283"/>
      <c r="G155" s="284"/>
      <c r="H155" s="205"/>
      <c r="I155" s="204" t="s">
        <v>45</v>
      </c>
      <c r="J155" s="283" t="s">
        <v>198</v>
      </c>
      <c r="K155" s="283"/>
      <c r="L155" s="283"/>
      <c r="M155" s="283"/>
      <c r="N155" s="283"/>
      <c r="O155" s="284"/>
      <c r="P155" s="34"/>
      <c r="Q155" s="204" t="s">
        <v>45</v>
      </c>
      <c r="R155" s="283" t="s">
        <v>198</v>
      </c>
      <c r="S155" s="283"/>
      <c r="T155" s="283"/>
      <c r="U155" s="283"/>
      <c r="V155" s="283"/>
      <c r="W155" s="284"/>
    </row>
    <row r="156" spans="1:23" s="36" customFormat="1" ht="18" customHeight="1" thickTop="1">
      <c r="A156" s="275"/>
      <c r="B156" s="276"/>
      <c r="C156" s="276"/>
      <c r="D156" s="276"/>
      <c r="E156" s="276"/>
      <c r="F156" s="276"/>
      <c r="G156" s="277"/>
      <c r="H156" s="205"/>
      <c r="I156" s="275"/>
      <c r="J156" s="276"/>
      <c r="K156" s="276"/>
      <c r="L156" s="276"/>
      <c r="M156" s="276"/>
      <c r="N156" s="276"/>
      <c r="O156" s="277"/>
      <c r="P156" s="34"/>
      <c r="Q156" s="275"/>
      <c r="R156" s="276"/>
      <c r="S156" s="276"/>
      <c r="T156" s="276"/>
      <c r="U156" s="276"/>
      <c r="V156" s="276"/>
      <c r="W156" s="277"/>
    </row>
    <row r="157" spans="1:23" s="36" customFormat="1" ht="18" customHeight="1" thickBot="1">
      <c r="A157" s="272"/>
      <c r="B157" s="273"/>
      <c r="C157" s="273"/>
      <c r="D157" s="273"/>
      <c r="E157" s="273"/>
      <c r="F157" s="273"/>
      <c r="G157" s="274"/>
      <c r="H157" s="205"/>
      <c r="I157" s="272"/>
      <c r="J157" s="273"/>
      <c r="K157" s="273"/>
      <c r="L157" s="273"/>
      <c r="M157" s="273"/>
      <c r="N157" s="273"/>
      <c r="O157" s="274"/>
      <c r="P157" s="34"/>
      <c r="Q157" s="272"/>
      <c r="R157" s="273"/>
      <c r="S157" s="273"/>
      <c r="T157" s="273"/>
      <c r="U157" s="273"/>
      <c r="V157" s="273"/>
      <c r="W157" s="274"/>
    </row>
    <row r="158" spans="1:15" s="36" customFormat="1" ht="14.25" customHeight="1" thickTop="1">
      <c r="A158" s="186"/>
      <c r="B158" s="186"/>
      <c r="C158" s="186"/>
      <c r="D158" s="186"/>
      <c r="E158" s="186"/>
      <c r="F158" s="186"/>
      <c r="G158" s="186"/>
      <c r="I158" s="186"/>
      <c r="J158" s="186"/>
      <c r="K158" s="186"/>
      <c r="L158" s="186"/>
      <c r="M158" s="186"/>
      <c r="N158" s="186"/>
      <c r="O158" s="186"/>
    </row>
    <row r="159" spans="1:15" s="36" customFormat="1" ht="14.25" customHeight="1">
      <c r="A159" s="186"/>
      <c r="B159" s="186"/>
      <c r="C159" s="186"/>
      <c r="D159" s="186"/>
      <c r="E159" s="186"/>
      <c r="F159" s="186"/>
      <c r="G159" s="186"/>
      <c r="I159" s="186"/>
      <c r="J159" s="186"/>
      <c r="K159" s="186"/>
      <c r="L159" s="186"/>
      <c r="M159" s="186"/>
      <c r="N159" s="186"/>
      <c r="O159" s="186"/>
    </row>
    <row r="160" spans="1:15" s="1" customFormat="1" ht="108.75" customHeight="1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</row>
    <row r="161" spans="1:23" s="1" customFormat="1" ht="38.25" customHeight="1">
      <c r="A161" s="344" t="s">
        <v>159</v>
      </c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6"/>
      <c r="N161" s="224"/>
      <c r="O161" s="224"/>
      <c r="P161" s="223"/>
      <c r="Q161" s="223"/>
      <c r="R161" s="223"/>
      <c r="S161" s="223"/>
      <c r="T161" s="223"/>
      <c r="U161" s="223"/>
      <c r="V161" s="223"/>
      <c r="W161" s="223"/>
    </row>
    <row r="162" spans="1:23" s="1" customFormat="1" ht="24" customHeight="1">
      <c r="A162" s="223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</row>
    <row r="163" spans="2:16" s="1" customFormat="1" ht="27" customHeight="1">
      <c r="B163" s="162"/>
      <c r="D163" s="287" t="s">
        <v>80</v>
      </c>
      <c r="E163" s="288"/>
      <c r="F163" s="289"/>
      <c r="G163" s="290" t="s">
        <v>81</v>
      </c>
      <c r="H163" s="291"/>
      <c r="I163" s="160" t="s">
        <v>191</v>
      </c>
      <c r="J163" s="207" t="s">
        <v>27</v>
      </c>
      <c r="L163" s="162"/>
      <c r="M163" s="341" t="s">
        <v>192</v>
      </c>
      <c r="N163" s="342"/>
      <c r="O163" s="281" t="s">
        <v>193</v>
      </c>
      <c r="P163" s="282"/>
    </row>
    <row r="164" spans="2:15" s="1" customFormat="1" ht="8.25" customHeight="1">
      <c r="B164" s="162"/>
      <c r="D164" s="163"/>
      <c r="E164" s="163"/>
      <c r="F164" s="163"/>
      <c r="G164" s="164"/>
      <c r="H164" s="164"/>
      <c r="I164" s="163"/>
      <c r="J164" s="164"/>
      <c r="L164" s="162"/>
      <c r="M164" s="163"/>
      <c r="N164" s="34"/>
      <c r="O164" s="162"/>
    </row>
    <row r="165" spans="2:16" s="1" customFormat="1" ht="27" customHeight="1">
      <c r="B165" s="165" t="s">
        <v>105</v>
      </c>
      <c r="C165" s="166"/>
      <c r="D165" s="320" t="s">
        <v>98</v>
      </c>
      <c r="E165" s="321"/>
      <c r="F165" s="279"/>
      <c r="G165" s="294">
        <v>46111</v>
      </c>
      <c r="H165" s="295"/>
      <c r="I165" s="187" t="s">
        <v>187</v>
      </c>
      <c r="J165" s="187" t="s">
        <v>106</v>
      </c>
      <c r="K165" s="296" t="s">
        <v>87</v>
      </c>
      <c r="L165" s="297"/>
      <c r="M165" s="278">
        <v>200</v>
      </c>
      <c r="N165" s="279"/>
      <c r="O165" s="270">
        <v>212</v>
      </c>
      <c r="P165" s="271"/>
    </row>
    <row r="166" spans="2:16" s="1" customFormat="1" ht="27" customHeight="1">
      <c r="B166" s="165" t="s">
        <v>171</v>
      </c>
      <c r="C166" s="166"/>
      <c r="D166" s="320">
        <v>192</v>
      </c>
      <c r="E166" s="321"/>
      <c r="F166" s="279"/>
      <c r="G166" s="294">
        <v>46118</v>
      </c>
      <c r="H166" s="295"/>
      <c r="I166" s="187" t="s">
        <v>186</v>
      </c>
      <c r="J166" s="187" t="s">
        <v>85</v>
      </c>
      <c r="K166" s="296" t="s">
        <v>87</v>
      </c>
      <c r="L166" s="297"/>
      <c r="M166" s="278">
        <v>200</v>
      </c>
      <c r="N166" s="279"/>
      <c r="O166" s="266">
        <v>152</v>
      </c>
      <c r="P166" s="266"/>
    </row>
    <row r="167" spans="2:16" s="1" customFormat="1" ht="27" customHeight="1">
      <c r="B167" s="165" t="s">
        <v>107</v>
      </c>
      <c r="C167" s="166"/>
      <c r="D167" s="320">
        <v>200</v>
      </c>
      <c r="E167" s="321"/>
      <c r="F167" s="279"/>
      <c r="G167" s="294">
        <v>46117</v>
      </c>
      <c r="H167" s="295"/>
      <c r="I167" s="187" t="s">
        <v>185</v>
      </c>
      <c r="J167" s="187" t="s">
        <v>85</v>
      </c>
      <c r="K167" s="296" t="s">
        <v>87</v>
      </c>
      <c r="L167" s="297"/>
      <c r="M167" s="278">
        <v>200</v>
      </c>
      <c r="N167" s="279"/>
      <c r="O167" s="266">
        <v>212</v>
      </c>
      <c r="P167" s="266"/>
    </row>
    <row r="168" spans="2:16" s="1" customFormat="1" ht="34.5" customHeight="1">
      <c r="B168" s="165" t="s">
        <v>91</v>
      </c>
      <c r="C168" s="166"/>
      <c r="D168" s="267">
        <v>36000</v>
      </c>
      <c r="E168" s="293"/>
      <c r="F168" s="268"/>
      <c r="G168" s="294">
        <v>46201</v>
      </c>
      <c r="H168" s="295"/>
      <c r="I168" s="210" t="s">
        <v>204</v>
      </c>
      <c r="J168" s="208" t="s">
        <v>85</v>
      </c>
      <c r="K168" s="296" t="s">
        <v>87</v>
      </c>
      <c r="L168" s="297"/>
      <c r="M168" s="267">
        <f>(M169*M165)+(N170*M166)+(M171*M167)</f>
        <v>36000</v>
      </c>
      <c r="N168" s="268"/>
      <c r="O168" s="267">
        <f>(O169*O165)+(O170*O166)+(O171*O167)</f>
        <v>36060</v>
      </c>
      <c r="P168" s="268"/>
    </row>
    <row r="169" spans="2:17" s="1" customFormat="1" ht="32.25" customHeight="1">
      <c r="B169" s="323" t="s">
        <v>92</v>
      </c>
      <c r="C169" s="364"/>
      <c r="D169" s="327">
        <v>180</v>
      </c>
      <c r="E169" s="328"/>
      <c r="F169" s="329"/>
      <c r="G169" s="333">
        <v>46200</v>
      </c>
      <c r="H169" s="334"/>
      <c r="I169" s="211">
        <v>180</v>
      </c>
      <c r="J169" s="208" t="s">
        <v>51</v>
      </c>
      <c r="K169" s="296" t="s">
        <v>87</v>
      </c>
      <c r="L169" s="296"/>
      <c r="M169" s="269">
        <f>C120</f>
        <v>180</v>
      </c>
      <c r="N169" s="269"/>
      <c r="O169" s="269">
        <f>C136</f>
        <v>131</v>
      </c>
      <c r="P169" s="269"/>
      <c r="Q169" s="7" t="s">
        <v>30</v>
      </c>
    </row>
    <row r="170" spans="2:17" s="1" customFormat="1" ht="32.25" customHeight="1">
      <c r="B170" s="325"/>
      <c r="C170" s="365"/>
      <c r="D170" s="330"/>
      <c r="E170" s="331"/>
      <c r="F170" s="332"/>
      <c r="G170" s="335"/>
      <c r="H170" s="336"/>
      <c r="I170" s="213" t="s">
        <v>205</v>
      </c>
      <c r="J170" s="221"/>
      <c r="K170" s="169"/>
      <c r="M170" s="234"/>
      <c r="N170" s="212"/>
      <c r="O170" s="269">
        <f>K136</f>
        <v>35</v>
      </c>
      <c r="P170" s="269"/>
      <c r="Q170" s="7" t="s">
        <v>172</v>
      </c>
    </row>
    <row r="171" spans="2:17" s="1" customFormat="1" ht="25.5" customHeight="1">
      <c r="B171" s="52"/>
      <c r="C171" s="52"/>
      <c r="D171" s="212"/>
      <c r="E171" s="212"/>
      <c r="F171" s="212"/>
      <c r="G171" s="221"/>
      <c r="H171" s="221"/>
      <c r="J171" s="221"/>
      <c r="K171" s="169"/>
      <c r="L171" s="234" t="s">
        <v>94</v>
      </c>
      <c r="M171" s="269"/>
      <c r="N171" s="269"/>
      <c r="O171" s="331">
        <f>S136</f>
        <v>14</v>
      </c>
      <c r="P171" s="331"/>
      <c r="Q171" s="7" t="s">
        <v>175</v>
      </c>
    </row>
    <row r="172" spans="2:17" s="1" customFormat="1" ht="15" customHeight="1" thickBot="1">
      <c r="B172" s="52"/>
      <c r="C172" s="52"/>
      <c r="D172" s="212"/>
      <c r="E172" s="212"/>
      <c r="F172" s="212"/>
      <c r="G172" s="221"/>
      <c r="H172" s="221"/>
      <c r="I172" s="212"/>
      <c r="J172" s="221"/>
      <c r="K172" s="169"/>
      <c r="L172" s="169"/>
      <c r="M172" s="280">
        <f>SUM(M169:N171)</f>
        <v>180</v>
      </c>
      <c r="N172" s="280"/>
      <c r="O172" s="280">
        <f>SUM(O169:P171)</f>
        <v>180</v>
      </c>
      <c r="P172" s="280"/>
      <c r="Q172" s="7" t="s">
        <v>40</v>
      </c>
    </row>
    <row r="173" ht="37.5" customHeight="1" thickBot="1" thickTop="1"/>
    <row r="174" spans="1:15" s="1" customFormat="1" ht="22.5" customHeight="1" thickTop="1">
      <c r="A174" s="351" t="s">
        <v>34</v>
      </c>
      <c r="B174" s="352"/>
      <c r="C174" s="352"/>
      <c r="D174" s="352"/>
      <c r="E174" s="352"/>
      <c r="F174" s="352"/>
      <c r="G174" s="352"/>
      <c r="H174" s="352"/>
      <c r="I174" s="352"/>
      <c r="J174" s="214" t="str">
        <f>A23</f>
        <v>2018-2019</v>
      </c>
      <c r="K174" s="215" t="s">
        <v>54</v>
      </c>
      <c r="L174" s="216"/>
      <c r="M174" s="216"/>
      <c r="N174" s="216"/>
      <c r="O174" s="217"/>
    </row>
    <row r="175" spans="1:15" s="1" customFormat="1" ht="22.5" customHeight="1">
      <c r="A175" s="353" t="s">
        <v>143</v>
      </c>
      <c r="B175" s="354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5"/>
    </row>
    <row r="176" spans="1:15" s="1" customFormat="1" ht="22.5" customHeight="1" thickBot="1">
      <c r="A176" s="356" t="s">
        <v>144</v>
      </c>
      <c r="B176" s="357"/>
      <c r="C176" s="357"/>
      <c r="D176" s="357"/>
      <c r="E176" s="357"/>
      <c r="F176" s="357"/>
      <c r="G176" s="357"/>
      <c r="H176" s="357"/>
      <c r="I176" s="357"/>
      <c r="J176" s="357"/>
      <c r="K176" s="357"/>
      <c r="L176" s="357"/>
      <c r="M176" s="357"/>
      <c r="N176" s="357"/>
      <c r="O176" s="358"/>
    </row>
    <row r="177" ht="21" customHeight="1" thickTop="1">
      <c r="D177" s="34"/>
    </row>
    <row r="178" spans="2:14" ht="14.25" customHeight="1">
      <c r="B178" s="187" t="s">
        <v>108</v>
      </c>
      <c r="C178" s="227" t="s">
        <v>163</v>
      </c>
      <c r="D178" s="34"/>
      <c r="E178" s="227" t="s">
        <v>164</v>
      </c>
      <c r="I178" s="359" t="s">
        <v>109</v>
      </c>
      <c r="J178" s="360"/>
      <c r="K178" s="188"/>
      <c r="L178" s="34"/>
      <c r="M178" s="362"/>
      <c r="N178" s="362"/>
    </row>
    <row r="179" spans="2:14" ht="9" customHeight="1">
      <c r="B179" s="188"/>
      <c r="C179" s="188"/>
      <c r="D179" s="34"/>
      <c r="E179" s="188"/>
      <c r="I179" s="190"/>
      <c r="J179" s="190"/>
      <c r="K179" s="188"/>
      <c r="L179" s="34"/>
      <c r="M179" s="189"/>
      <c r="N179" s="189"/>
    </row>
    <row r="180" spans="1:19" s="1" customFormat="1" ht="21" customHeight="1">
      <c r="A180" s="165" t="s">
        <v>110</v>
      </c>
      <c r="B180" s="191">
        <f>C120</f>
        <v>180</v>
      </c>
      <c r="C180" s="225">
        <f>K120</f>
        <v>0</v>
      </c>
      <c r="D180" s="166"/>
      <c r="E180" s="170">
        <f>S120</f>
        <v>0</v>
      </c>
      <c r="I180" s="347">
        <f>B180+C180+E180</f>
        <v>180</v>
      </c>
      <c r="J180" s="295"/>
      <c r="N180" s="165" t="s">
        <v>111</v>
      </c>
      <c r="O180" s="166"/>
      <c r="P180" s="166"/>
      <c r="Q180" s="166"/>
      <c r="R180" s="349">
        <f>SUM(G119*C120)+(O119*K120)+(W119*S120)</f>
        <v>0</v>
      </c>
      <c r="S180" s="350"/>
    </row>
    <row r="181" spans="1:19" s="1" customFormat="1" ht="21" customHeight="1">
      <c r="A181" s="165" t="s">
        <v>112</v>
      </c>
      <c r="B181" s="191">
        <f>C136</f>
        <v>131</v>
      </c>
      <c r="C181" s="225">
        <f>K136</f>
        <v>35</v>
      </c>
      <c r="D181" s="166"/>
      <c r="E181" s="170">
        <f>S136</f>
        <v>14</v>
      </c>
      <c r="I181" s="347">
        <f>B181+C181+E181</f>
        <v>180</v>
      </c>
      <c r="J181" s="295"/>
      <c r="N181" s="165" t="s">
        <v>113</v>
      </c>
      <c r="O181" s="166"/>
      <c r="P181" s="166"/>
      <c r="Q181" s="166"/>
      <c r="R181" s="349">
        <f>SUM(G135*C136)+(O135*K136)+(W135*S136)</f>
        <v>0</v>
      </c>
      <c r="S181" s="350"/>
    </row>
    <row r="182" spans="1:19" s="1" customFormat="1" ht="21" customHeight="1">
      <c r="A182" s="165" t="s">
        <v>199</v>
      </c>
      <c r="B182" s="191">
        <f>C152</f>
        <v>131</v>
      </c>
      <c r="C182" s="225">
        <f>K152</f>
        <v>35</v>
      </c>
      <c r="D182" s="166"/>
      <c r="E182" s="170">
        <f>S152</f>
        <v>14</v>
      </c>
      <c r="I182" s="347">
        <f>B182+C182+E182</f>
        <v>180</v>
      </c>
      <c r="J182" s="295"/>
      <c r="N182" s="165" t="s">
        <v>200</v>
      </c>
      <c r="O182" s="166"/>
      <c r="P182" s="166"/>
      <c r="Q182" s="166"/>
      <c r="R182" s="349">
        <f>SUM(G151*C152)+(O151*K152)+(W151*S152)</f>
        <v>0</v>
      </c>
      <c r="S182" s="350"/>
    </row>
    <row r="183" spans="1:19" s="1" customFormat="1" ht="21" customHeight="1">
      <c r="A183" s="165" t="s">
        <v>114</v>
      </c>
      <c r="B183" s="191">
        <f>C46</f>
        <v>131</v>
      </c>
      <c r="C183" s="191">
        <f>K46</f>
        <v>35</v>
      </c>
      <c r="D183" s="166"/>
      <c r="E183" s="218">
        <f>S46</f>
        <v>14</v>
      </c>
      <c r="I183" s="347">
        <f>B183+C183+E183</f>
        <v>180</v>
      </c>
      <c r="J183" s="295"/>
      <c r="N183" s="165" t="s">
        <v>115</v>
      </c>
      <c r="O183" s="166"/>
      <c r="P183" s="166"/>
      <c r="Q183" s="166"/>
      <c r="R183" s="349">
        <f>(C46*G45)+(K46*O45)+(S46*W45)</f>
        <v>0</v>
      </c>
      <c r="S183" s="350"/>
    </row>
    <row r="184" spans="1:19" s="1" customFormat="1" ht="21" customHeight="1">
      <c r="A184" s="165" t="s">
        <v>116</v>
      </c>
      <c r="B184" s="191">
        <f>C88</f>
        <v>131</v>
      </c>
      <c r="C184" s="191">
        <f>K88</f>
        <v>35</v>
      </c>
      <c r="D184" s="166"/>
      <c r="E184" s="218">
        <f>S88</f>
        <v>14</v>
      </c>
      <c r="I184" s="347">
        <f>B184+C184+E184</f>
        <v>180</v>
      </c>
      <c r="J184" s="295"/>
      <c r="N184" s="165" t="s">
        <v>117</v>
      </c>
      <c r="O184" s="166"/>
      <c r="P184" s="166"/>
      <c r="Q184" s="166"/>
      <c r="R184" s="349">
        <f>(C88*G87)+(K88*O87)+(S88*W87)</f>
        <v>0</v>
      </c>
      <c r="S184" s="350"/>
    </row>
    <row r="185" spans="2:6" ht="19.5" customHeight="1">
      <c r="B185" s="192"/>
      <c r="C185" s="192"/>
      <c r="D185" s="34"/>
      <c r="E185" s="193"/>
      <c r="F185" s="189"/>
    </row>
    <row r="189" spans="1:15" ht="21" customHeight="1">
      <c r="A189" s="361"/>
      <c r="B189" s="361"/>
      <c r="C189" s="361"/>
      <c r="D189" s="361"/>
      <c r="E189" s="361"/>
      <c r="F189" s="361"/>
      <c r="G189" s="361"/>
      <c r="H189" s="361"/>
      <c r="I189" s="361"/>
      <c r="K189" s="361"/>
      <c r="L189" s="361"/>
      <c r="M189" s="361"/>
      <c r="N189" s="361"/>
      <c r="O189" s="361"/>
    </row>
    <row r="190" spans="1:15" ht="12.75">
      <c r="A190" s="348" t="s">
        <v>42</v>
      </c>
      <c r="B190" s="348"/>
      <c r="C190" s="348"/>
      <c r="D190" s="348"/>
      <c r="E190" s="348"/>
      <c r="F190" s="348"/>
      <c r="G190" s="348"/>
      <c r="H190" s="348"/>
      <c r="I190" s="348"/>
      <c r="K190" s="348" t="s">
        <v>44</v>
      </c>
      <c r="L190" s="348"/>
      <c r="M190" s="348"/>
      <c r="N190" s="348"/>
      <c r="O190" s="348"/>
    </row>
    <row r="191" ht="19.5" customHeight="1"/>
    <row r="192" spans="1:15" ht="19.5" customHeight="1">
      <c r="A192" s="343"/>
      <c r="B192" s="343"/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</row>
  </sheetData>
  <sheetProtection/>
  <mergeCells count="211">
    <mergeCell ref="B169:C170"/>
    <mergeCell ref="D169:F170"/>
    <mergeCell ref="G169:H170"/>
    <mergeCell ref="D167:F167"/>
    <mergeCell ref="G167:H167"/>
    <mergeCell ref="K167:L167"/>
    <mergeCell ref="D168:F168"/>
    <mergeCell ref="G168:H168"/>
    <mergeCell ref="K168:L168"/>
    <mergeCell ref="K169:L169"/>
    <mergeCell ref="M58:N58"/>
    <mergeCell ref="R180:S180"/>
    <mergeCell ref="R181:S181"/>
    <mergeCell ref="M168:N168"/>
    <mergeCell ref="M169:N169"/>
    <mergeCell ref="I95:O95"/>
    <mergeCell ref="M99:N99"/>
    <mergeCell ref="R139:W139"/>
    <mergeCell ref="Q140:W140"/>
    <mergeCell ref="A67:W67"/>
    <mergeCell ref="K190:O190"/>
    <mergeCell ref="M178:N178"/>
    <mergeCell ref="I180:J180"/>
    <mergeCell ref="I182:J182"/>
    <mergeCell ref="M171:N171"/>
    <mergeCell ref="M172:N172"/>
    <mergeCell ref="O172:P172"/>
    <mergeCell ref="O171:P171"/>
    <mergeCell ref="R184:S184"/>
    <mergeCell ref="A174:I174"/>
    <mergeCell ref="A175:O175"/>
    <mergeCell ref="A176:O176"/>
    <mergeCell ref="I178:J178"/>
    <mergeCell ref="A189:I189"/>
    <mergeCell ref="K189:O189"/>
    <mergeCell ref="R183:S183"/>
    <mergeCell ref="R182:S182"/>
    <mergeCell ref="D166:F166"/>
    <mergeCell ref="G166:H166"/>
    <mergeCell ref="K166:L166"/>
    <mergeCell ref="M166:N166"/>
    <mergeCell ref="A192:O192"/>
    <mergeCell ref="A161:M161"/>
    <mergeCell ref="I181:J181"/>
    <mergeCell ref="I183:J183"/>
    <mergeCell ref="I184:J184"/>
    <mergeCell ref="A190:I190"/>
    <mergeCell ref="D165:F165"/>
    <mergeCell ref="G165:H165"/>
    <mergeCell ref="K165:L165"/>
    <mergeCell ref="M165:N165"/>
    <mergeCell ref="I140:O140"/>
    <mergeCell ref="B155:G155"/>
    <mergeCell ref="A156:G156"/>
    <mergeCell ref="A157:G157"/>
    <mergeCell ref="D163:F163"/>
    <mergeCell ref="G163:H163"/>
    <mergeCell ref="M163:N163"/>
    <mergeCell ref="A127:G127"/>
    <mergeCell ref="I127:O127"/>
    <mergeCell ref="A141:G141"/>
    <mergeCell ref="I141:O141"/>
    <mergeCell ref="A140:G140"/>
    <mergeCell ref="A143:G143"/>
    <mergeCell ref="A124:G124"/>
    <mergeCell ref="I124:O124"/>
    <mergeCell ref="Q111:W111"/>
    <mergeCell ref="R123:W123"/>
    <mergeCell ref="Q124:W124"/>
    <mergeCell ref="A125:G125"/>
    <mergeCell ref="I125:O125"/>
    <mergeCell ref="Q125:W125"/>
    <mergeCell ref="K104:L104"/>
    <mergeCell ref="A111:G111"/>
    <mergeCell ref="I111:O111"/>
    <mergeCell ref="B123:G123"/>
    <mergeCell ref="J123:O123"/>
    <mergeCell ref="A109:W109"/>
    <mergeCell ref="O75:O77"/>
    <mergeCell ref="D102:F102"/>
    <mergeCell ref="G102:H102"/>
    <mergeCell ref="K102:L102"/>
    <mergeCell ref="M102:N102"/>
    <mergeCell ref="B103:C104"/>
    <mergeCell ref="D103:F104"/>
    <mergeCell ref="G103:H104"/>
    <mergeCell ref="K103:L103"/>
    <mergeCell ref="M103:N103"/>
    <mergeCell ref="B61:C62"/>
    <mergeCell ref="D61:F62"/>
    <mergeCell ref="M63:N63"/>
    <mergeCell ref="G61:H62"/>
    <mergeCell ref="K61:L61"/>
    <mergeCell ref="D101:F101"/>
    <mergeCell ref="G101:H101"/>
    <mergeCell ref="K101:L101"/>
    <mergeCell ref="M101:N101"/>
    <mergeCell ref="K100:L100"/>
    <mergeCell ref="K59:L59"/>
    <mergeCell ref="W75:W77"/>
    <mergeCell ref="O83:O85"/>
    <mergeCell ref="G60:H60"/>
    <mergeCell ref="K60:L60"/>
    <mergeCell ref="M60:N60"/>
    <mergeCell ref="M64:N64"/>
    <mergeCell ref="A69:G69"/>
    <mergeCell ref="I69:O69"/>
    <mergeCell ref="G75:G77"/>
    <mergeCell ref="M55:N55"/>
    <mergeCell ref="M61:N61"/>
    <mergeCell ref="K62:L62"/>
    <mergeCell ref="M62:N62"/>
    <mergeCell ref="D57:F57"/>
    <mergeCell ref="G57:H57"/>
    <mergeCell ref="K57:L57"/>
    <mergeCell ref="M57:N57"/>
    <mergeCell ref="D59:F59"/>
    <mergeCell ref="G59:H59"/>
    <mergeCell ref="G41:G43"/>
    <mergeCell ref="M59:N59"/>
    <mergeCell ref="K58:L58"/>
    <mergeCell ref="D58:F58"/>
    <mergeCell ref="A52:G52"/>
    <mergeCell ref="I52:O52"/>
    <mergeCell ref="A53:G53"/>
    <mergeCell ref="I53:O53"/>
    <mergeCell ref="D55:F55"/>
    <mergeCell ref="G55:H55"/>
    <mergeCell ref="B49:G49"/>
    <mergeCell ref="J49:O49"/>
    <mergeCell ref="A50:G50"/>
    <mergeCell ref="I50:O50"/>
    <mergeCell ref="A51:G51"/>
    <mergeCell ref="I51:O51"/>
    <mergeCell ref="A22:C22"/>
    <mergeCell ref="L22:N22"/>
    <mergeCell ref="A23:C23"/>
    <mergeCell ref="A27:G27"/>
    <mergeCell ref="I27:O27"/>
    <mergeCell ref="G33:G35"/>
    <mergeCell ref="O33:O35"/>
    <mergeCell ref="A25:W25"/>
    <mergeCell ref="Q27:W27"/>
    <mergeCell ref="W33:W35"/>
    <mergeCell ref="Q94:W94"/>
    <mergeCell ref="Q51:W51"/>
    <mergeCell ref="Q52:W52"/>
    <mergeCell ref="Q53:W53"/>
    <mergeCell ref="Q69:W69"/>
    <mergeCell ref="B1:O1"/>
    <mergeCell ref="D9:E9"/>
    <mergeCell ref="B18:O18"/>
    <mergeCell ref="A19:O19"/>
    <mergeCell ref="L21:N21"/>
    <mergeCell ref="A93:G93"/>
    <mergeCell ref="I93:O93"/>
    <mergeCell ref="W37:W39"/>
    <mergeCell ref="W41:W43"/>
    <mergeCell ref="R49:W49"/>
    <mergeCell ref="Q50:W50"/>
    <mergeCell ref="Q93:W93"/>
    <mergeCell ref="G37:G39"/>
    <mergeCell ref="O37:O39"/>
    <mergeCell ref="O41:O43"/>
    <mergeCell ref="B91:G91"/>
    <mergeCell ref="J91:O91"/>
    <mergeCell ref="A92:G92"/>
    <mergeCell ref="W79:W81"/>
    <mergeCell ref="W83:W85"/>
    <mergeCell ref="R91:W91"/>
    <mergeCell ref="Q92:W92"/>
    <mergeCell ref="G58:H58"/>
    <mergeCell ref="Q127:W127"/>
    <mergeCell ref="B139:G139"/>
    <mergeCell ref="J139:O139"/>
    <mergeCell ref="G79:G81"/>
    <mergeCell ref="O79:O81"/>
    <mergeCell ref="G83:G85"/>
    <mergeCell ref="I92:O92"/>
    <mergeCell ref="D60:F60"/>
    <mergeCell ref="Q95:W95"/>
    <mergeCell ref="G100:H100"/>
    <mergeCell ref="A94:G94"/>
    <mergeCell ref="I94:O94"/>
    <mergeCell ref="A95:G95"/>
    <mergeCell ref="D97:F97"/>
    <mergeCell ref="G97:H97"/>
    <mergeCell ref="M97:N97"/>
    <mergeCell ref="D99:F99"/>
    <mergeCell ref="G99:H99"/>
    <mergeCell ref="K99:L99"/>
    <mergeCell ref="Q141:W141"/>
    <mergeCell ref="M167:N167"/>
    <mergeCell ref="M100:N100"/>
    <mergeCell ref="M106:N106"/>
    <mergeCell ref="M104:N104"/>
    <mergeCell ref="O163:P163"/>
    <mergeCell ref="J155:O155"/>
    <mergeCell ref="R155:W155"/>
    <mergeCell ref="I156:O156"/>
    <mergeCell ref="I143:O143"/>
    <mergeCell ref="Q143:W143"/>
    <mergeCell ref="O167:P167"/>
    <mergeCell ref="O168:P168"/>
    <mergeCell ref="O170:P170"/>
    <mergeCell ref="O165:P165"/>
    <mergeCell ref="O166:P166"/>
    <mergeCell ref="I157:O157"/>
    <mergeCell ref="Q157:W157"/>
    <mergeCell ref="O169:P169"/>
    <mergeCell ref="Q156:W156"/>
  </mergeCells>
  <printOptions/>
  <pageMargins left="0.7" right="0.7" top="0.75" bottom="0.75" header="0.3" footer="0.3"/>
  <pageSetup horizontalDpi="600" verticalDpi="600" orientation="portrait" r:id="rId5"/>
  <legacyDrawing r:id="rId4"/>
  <oleObjects>
    <oleObject progId="Word.Document.8" shapeId="1290579" r:id="rId1"/>
    <oleObject progId="Word.Document.8" shapeId="1290580" r:id="rId2"/>
    <oleObject progId="Word.Document.8" shapeId="129058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6"/>
  <sheetViews>
    <sheetView zoomScale="70" zoomScaleNormal="70" zoomScalePageLayoutView="0" workbookViewId="0" topLeftCell="A1">
      <selection activeCell="A11" sqref="A11"/>
    </sheetView>
  </sheetViews>
  <sheetFormatPr defaultColWidth="9.140625" defaultRowHeight="12.75"/>
  <cols>
    <col min="1" max="1" width="22.57421875" style="7" customWidth="1"/>
    <col min="2" max="3" width="13.7109375" style="7" customWidth="1"/>
    <col min="4" max="4" width="8.8515625" style="7" customWidth="1"/>
    <col min="5" max="6" width="13.7109375" style="7" customWidth="1"/>
    <col min="7" max="7" width="13.57421875" style="7" customWidth="1"/>
    <col min="8" max="8" width="14.421875" style="4" customWidth="1"/>
    <col min="9" max="9" width="22.57421875" style="4" customWidth="1"/>
    <col min="10" max="10" width="22.7109375" style="4" customWidth="1"/>
    <col min="11" max="12" width="13.7109375" style="7" customWidth="1"/>
    <col min="13" max="13" width="8.8515625" style="7" customWidth="1"/>
    <col min="14" max="14" width="13.57421875" style="7" customWidth="1"/>
    <col min="15" max="15" width="13.7109375" style="7" customWidth="1"/>
    <col min="16" max="16" width="14.140625" style="7" customWidth="1"/>
    <col min="17" max="17" width="23.140625" style="7" customWidth="1"/>
    <col min="18" max="19" width="12.8515625" style="7" customWidth="1"/>
    <col min="20" max="20" width="2.28125" style="7" customWidth="1"/>
    <col min="21" max="21" width="10.8515625" style="7" customWidth="1"/>
    <col min="22" max="22" width="4.7109375" style="7" customWidth="1"/>
    <col min="23" max="23" width="11.140625" style="7" customWidth="1"/>
    <col min="24" max="24" width="9.140625" style="7" customWidth="1"/>
    <col min="25" max="16384" width="9.140625" style="7" customWidth="1"/>
  </cols>
  <sheetData>
    <row r="1" spans="1:15" s="1" customFormat="1" ht="17.25" customHeight="1" thickTop="1">
      <c r="A1" s="123" t="s">
        <v>56</v>
      </c>
      <c r="B1" s="378" t="s">
        <v>57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</row>
    <row r="2" spans="1:15" s="1" customFormat="1" ht="17.25" customHeight="1">
      <c r="A2" s="203"/>
      <c r="B2" s="196"/>
      <c r="C2" s="219" t="s">
        <v>58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spans="1:15" s="1" customFormat="1" ht="17.25" customHeight="1">
      <c r="A3" s="203"/>
      <c r="B3" s="196"/>
      <c r="C3" s="200"/>
      <c r="D3" s="196" t="s">
        <v>145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s="1" customFormat="1" ht="17.25" customHeight="1">
      <c r="A4" s="203"/>
      <c r="B4" s="196" t="s">
        <v>59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5" s="1" customFormat="1" ht="17.25" customHeight="1">
      <c r="A5" s="203"/>
      <c r="B5" s="196" t="s">
        <v>60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</row>
    <row r="6" spans="1:15" s="1" customFormat="1" ht="17.25" customHeight="1" thickBot="1">
      <c r="A6" s="220"/>
      <c r="B6" s="380" t="s">
        <v>61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1"/>
    </row>
    <row r="7" spans="1:15" s="8" customFormat="1" ht="57" customHeight="1" thickTop="1">
      <c r="A7" s="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4" s="1" customFormat="1" ht="18.75" customHeight="1">
      <c r="A8" s="125" t="s">
        <v>62</v>
      </c>
      <c r="H8" s="8"/>
      <c r="I8" s="8"/>
      <c r="J8" s="8"/>
      <c r="K8" s="1" t="s">
        <v>63</v>
      </c>
      <c r="L8" s="382"/>
      <c r="M8" s="312"/>
      <c r="N8" s="313"/>
    </row>
    <row r="9" spans="1:14" s="1" customFormat="1" ht="21" customHeight="1">
      <c r="A9" s="314" t="s">
        <v>118</v>
      </c>
      <c r="B9" s="315"/>
      <c r="C9" s="316"/>
      <c r="E9" s="126"/>
      <c r="H9" s="8"/>
      <c r="I9" s="8"/>
      <c r="J9" s="8"/>
      <c r="K9" s="1" t="s">
        <v>64</v>
      </c>
      <c r="L9" s="311"/>
      <c r="M9" s="312"/>
      <c r="N9" s="313"/>
    </row>
    <row r="10" spans="1:8" s="1" customFormat="1" ht="21" customHeight="1">
      <c r="A10" s="314" t="s">
        <v>207</v>
      </c>
      <c r="B10" s="315"/>
      <c r="C10" s="316"/>
      <c r="E10" s="126"/>
      <c r="H10" s="8"/>
    </row>
    <row r="11" ht="45" customHeight="1"/>
    <row r="12" spans="1:23" s="1" customFormat="1" ht="23.25" customHeight="1">
      <c r="A12" s="317" t="s">
        <v>65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</row>
    <row r="13" ht="30" customHeight="1"/>
    <row r="14" spans="1:23" s="1" customFormat="1" ht="12.75">
      <c r="A14" s="263" t="s">
        <v>66</v>
      </c>
      <c r="B14" s="264"/>
      <c r="C14" s="264"/>
      <c r="D14" s="264"/>
      <c r="E14" s="264"/>
      <c r="F14" s="264"/>
      <c r="G14" s="265"/>
      <c r="H14" s="44"/>
      <c r="I14" s="263" t="s">
        <v>170</v>
      </c>
      <c r="J14" s="264"/>
      <c r="K14" s="264"/>
      <c r="L14" s="264"/>
      <c r="M14" s="264"/>
      <c r="N14" s="264"/>
      <c r="O14" s="265"/>
      <c r="Q14" s="263" t="s">
        <v>67</v>
      </c>
      <c r="R14" s="264"/>
      <c r="S14" s="264"/>
      <c r="T14" s="264"/>
      <c r="U14" s="264"/>
      <c r="V14" s="264"/>
      <c r="W14" s="265"/>
    </row>
    <row r="15" spans="1:23" s="4" customFormat="1" ht="9" customHeight="1">
      <c r="A15" s="127"/>
      <c r="B15" s="128"/>
      <c r="C15" s="128"/>
      <c r="D15" s="95"/>
      <c r="E15" s="95"/>
      <c r="F15" s="95"/>
      <c r="G15" s="129"/>
      <c r="H15" s="122"/>
      <c r="I15" s="127"/>
      <c r="J15" s="128"/>
      <c r="K15" s="128"/>
      <c r="L15" s="95"/>
      <c r="M15" s="95"/>
      <c r="N15" s="95"/>
      <c r="O15" s="129"/>
      <c r="Q15" s="127"/>
      <c r="R15" s="128"/>
      <c r="S15" s="128"/>
      <c r="T15" s="95"/>
      <c r="U15" s="95"/>
      <c r="V15" s="95"/>
      <c r="W15" s="129"/>
    </row>
    <row r="16" spans="1:23" s="1" customFormat="1" ht="36" customHeight="1">
      <c r="A16" s="130"/>
      <c r="B16" s="131" t="s">
        <v>5</v>
      </c>
      <c r="C16" s="132" t="s">
        <v>183</v>
      </c>
      <c r="D16" s="52"/>
      <c r="E16" s="133"/>
      <c r="F16" s="52"/>
      <c r="G16" s="134"/>
      <c r="H16" s="8"/>
      <c r="I16" s="130"/>
      <c r="J16" s="131" t="s">
        <v>5</v>
      </c>
      <c r="K16" s="132" t="s">
        <v>183</v>
      </c>
      <c r="L16" s="52"/>
      <c r="M16" s="133"/>
      <c r="N16" s="52"/>
      <c r="O16" s="134"/>
      <c r="Q16" s="130"/>
      <c r="R16" s="131" t="s">
        <v>5</v>
      </c>
      <c r="S16" s="132" t="s">
        <v>183</v>
      </c>
      <c r="T16" s="52"/>
      <c r="U16" s="133"/>
      <c r="V16" s="52"/>
      <c r="W16" s="134"/>
    </row>
    <row r="17" spans="1:23" s="1" customFormat="1" ht="7.5" customHeight="1">
      <c r="A17" s="130"/>
      <c r="B17" s="135"/>
      <c r="C17" s="136"/>
      <c r="D17" s="52"/>
      <c r="E17" s="52"/>
      <c r="F17" s="52"/>
      <c r="G17" s="134"/>
      <c r="H17" s="8"/>
      <c r="I17" s="130"/>
      <c r="J17" s="135"/>
      <c r="K17" s="136"/>
      <c r="L17" s="52"/>
      <c r="M17" s="52"/>
      <c r="N17" s="52"/>
      <c r="O17" s="134"/>
      <c r="Q17" s="130"/>
      <c r="R17" s="135"/>
      <c r="S17" s="136"/>
      <c r="T17" s="52"/>
      <c r="U17" s="52"/>
      <c r="V17" s="52"/>
      <c r="W17" s="134"/>
    </row>
    <row r="18" spans="1:23" s="1" customFormat="1" ht="21.75" customHeight="1">
      <c r="A18" s="130" t="s">
        <v>8</v>
      </c>
      <c r="B18" s="21"/>
      <c r="C18" s="21"/>
      <c r="D18" s="137"/>
      <c r="E18" s="3"/>
      <c r="F18" s="3"/>
      <c r="G18" s="22">
        <f>(HOUR(C18-B18)*60)+MINUTE(C18-B18)</f>
        <v>0</v>
      </c>
      <c r="H18" s="23"/>
      <c r="I18" s="130" t="s">
        <v>8</v>
      </c>
      <c r="J18" s="21"/>
      <c r="K18" s="21"/>
      <c r="L18" s="137"/>
      <c r="M18" s="3"/>
      <c r="N18" s="3"/>
      <c r="O18" s="22">
        <f>(HOUR(K18-J18)*60)+MINUTE(K18-J18)</f>
        <v>0</v>
      </c>
      <c r="Q18" s="130" t="s">
        <v>8</v>
      </c>
      <c r="R18" s="21"/>
      <c r="S18" s="21"/>
      <c r="T18" s="137"/>
      <c r="U18" s="3"/>
      <c r="V18" s="3"/>
      <c r="W18" s="22">
        <f>(HOUR(S18-R18)*60)+MINUTE(S18-R18)</f>
        <v>0</v>
      </c>
    </row>
    <row r="19" spans="1:23" s="1" customFormat="1" ht="12.75">
      <c r="A19" s="130"/>
      <c r="B19" s="138"/>
      <c r="C19" s="138"/>
      <c r="D19" s="52"/>
      <c r="E19" s="139"/>
      <c r="F19" s="3"/>
      <c r="G19" s="140"/>
      <c r="H19" s="141"/>
      <c r="I19" s="130"/>
      <c r="J19" s="138"/>
      <c r="K19" s="138"/>
      <c r="L19" s="52"/>
      <c r="M19" s="139"/>
      <c r="N19" s="3"/>
      <c r="O19" s="140"/>
      <c r="Q19" s="130"/>
      <c r="R19" s="138"/>
      <c r="S19" s="138"/>
      <c r="T19" s="52"/>
      <c r="U19" s="139"/>
      <c r="V19" s="3"/>
      <c r="W19" s="140"/>
    </row>
    <row r="20" spans="1:23" s="1" customFormat="1" ht="21.75" customHeight="1">
      <c r="A20" s="130" t="s">
        <v>68</v>
      </c>
      <c r="B20" s="21"/>
      <c r="C20" s="21"/>
      <c r="D20" s="52"/>
      <c r="E20" s="47">
        <f>IF($C$18&gt;B20,IF(AND(B20&gt;0,C20&gt;0),(HOUR(C20-B20)*60)+MINUTE(C20-B20),(0*1)),0)</f>
        <v>0</v>
      </c>
      <c r="F20" s="3"/>
      <c r="G20" s="298">
        <f>(IF(E20&gt;=(IF(E22&gt;E21,E22,E21)),E20,(IF(E22&gt;E21,E22,E21))))*(-1)</f>
        <v>0</v>
      </c>
      <c r="H20" s="23"/>
      <c r="I20" s="130" t="s">
        <v>68</v>
      </c>
      <c r="J20" s="21"/>
      <c r="K20" s="21"/>
      <c r="L20" s="52"/>
      <c r="M20" s="47">
        <f>IF($K$18&gt;J20,IF(AND(J20&gt;0,K20&gt;0),(HOUR(K20-J20)*60)+MINUTE(K20-J20),(0*1)),0)</f>
        <v>0</v>
      </c>
      <c r="N20" s="3"/>
      <c r="O20" s="298">
        <f>(IF(M20&gt;=(IF(M22&gt;M21,M22,M21)),M20,(IF(M22&gt;M21,M22,M21))))*(-1)</f>
        <v>0</v>
      </c>
      <c r="Q20" s="130" t="s">
        <v>68</v>
      </c>
      <c r="R20" s="21"/>
      <c r="S20" s="21"/>
      <c r="T20" s="52"/>
      <c r="U20" s="47">
        <f>IF($S$18&gt;R20,IF(AND(R20&gt;0,S20&gt;0),(HOUR(S20-R20)*60)+MINUTE(S20-R20),(0*1)),0)</f>
        <v>0</v>
      </c>
      <c r="V20" s="3"/>
      <c r="W20" s="298">
        <f>(IF(U20&gt;=(IF(U22&gt;U21,U22,U21)),U20,(IF(U22&gt;U21,U22,U21))))*(-1)</f>
        <v>0</v>
      </c>
    </row>
    <row r="21" spans="1:23" s="1" customFormat="1" ht="21.75" customHeight="1">
      <c r="A21" s="130" t="s">
        <v>69</v>
      </c>
      <c r="B21" s="142"/>
      <c r="C21" s="142"/>
      <c r="D21" s="52"/>
      <c r="E21" s="47">
        <f aca="true" t="shared" si="0" ref="E21:E30">IF($C$18&gt;B21,IF(AND(B21&gt;0,C21&gt;0),(HOUR(C21-B21)*60)+MINUTE(C21-B21),(0*1)),0)</f>
        <v>0</v>
      </c>
      <c r="F21" s="3"/>
      <c r="G21" s="299"/>
      <c r="H21" s="23"/>
      <c r="I21" s="130" t="s">
        <v>69</v>
      </c>
      <c r="J21" s="142"/>
      <c r="K21" s="142"/>
      <c r="L21" s="52"/>
      <c r="M21" s="47">
        <f aca="true" t="shared" si="1" ref="M21:M30">IF($K$18&gt;J21,IF(AND(J21&gt;0,K21&gt;0),(HOUR(K21-J21)*60)+MINUTE(K21-J21),(0*1)),0)</f>
        <v>0</v>
      </c>
      <c r="N21" s="3"/>
      <c r="O21" s="299"/>
      <c r="Q21" s="130" t="s">
        <v>69</v>
      </c>
      <c r="R21" s="142"/>
      <c r="S21" s="142"/>
      <c r="T21" s="52"/>
      <c r="U21" s="47">
        <f aca="true" t="shared" si="2" ref="U21:U30">IF($S$18&gt;R21,IF(AND(R21&gt;0,S21&gt;0),(HOUR(S21-R21)*60)+MINUTE(S21-R21),(0*1)),0)</f>
        <v>0</v>
      </c>
      <c r="V21" s="3"/>
      <c r="W21" s="299"/>
    </row>
    <row r="22" spans="1:23" s="1" customFormat="1" ht="21.75" customHeight="1">
      <c r="A22" s="130" t="s">
        <v>70</v>
      </c>
      <c r="B22" s="142"/>
      <c r="C22" s="142"/>
      <c r="D22" s="52"/>
      <c r="E22" s="47">
        <f t="shared" si="0"/>
        <v>0</v>
      </c>
      <c r="F22" s="3"/>
      <c r="G22" s="300"/>
      <c r="H22" s="23"/>
      <c r="I22" s="130" t="s">
        <v>70</v>
      </c>
      <c r="J22" s="142"/>
      <c r="K22" s="142"/>
      <c r="L22" s="52"/>
      <c r="M22" s="47">
        <f t="shared" si="1"/>
        <v>0</v>
      </c>
      <c r="N22" s="3"/>
      <c r="O22" s="300"/>
      <c r="Q22" s="130" t="s">
        <v>70</v>
      </c>
      <c r="R22" s="142"/>
      <c r="S22" s="142"/>
      <c r="T22" s="52"/>
      <c r="U22" s="47">
        <f t="shared" si="2"/>
        <v>0</v>
      </c>
      <c r="V22" s="3"/>
      <c r="W22" s="300"/>
    </row>
    <row r="23" spans="1:23" s="3" customFormat="1" ht="12.75">
      <c r="A23" s="143"/>
      <c r="B23" s="24"/>
      <c r="C23" s="24"/>
      <c r="D23" s="144"/>
      <c r="G23" s="140"/>
      <c r="H23" s="23"/>
      <c r="I23" s="143"/>
      <c r="J23" s="24"/>
      <c r="K23" s="24"/>
      <c r="L23" s="144"/>
      <c r="O23" s="140"/>
      <c r="Q23" s="143"/>
      <c r="R23" s="24"/>
      <c r="S23" s="24"/>
      <c r="T23" s="144"/>
      <c r="W23" s="140"/>
    </row>
    <row r="24" spans="1:23" s="1" customFormat="1" ht="21.75" customHeight="1">
      <c r="A24" s="145" t="s">
        <v>15</v>
      </c>
      <c r="B24" s="21"/>
      <c r="C24" s="21"/>
      <c r="D24" s="137"/>
      <c r="E24" s="47">
        <f t="shared" si="0"/>
        <v>0</v>
      </c>
      <c r="F24" s="3"/>
      <c r="G24" s="298">
        <f>(IF(E24&gt;=(IF(E26&gt;E25,E26,E25)),E24,(IF(E26&gt;E25,E26,E25))))*(-1)</f>
        <v>0</v>
      </c>
      <c r="H24" s="23"/>
      <c r="I24" s="145" t="s">
        <v>15</v>
      </c>
      <c r="J24" s="21"/>
      <c r="K24" s="21"/>
      <c r="L24" s="137"/>
      <c r="M24" s="47">
        <f t="shared" si="1"/>
        <v>0</v>
      </c>
      <c r="N24" s="3"/>
      <c r="O24" s="298">
        <f>(IF(M24&gt;=(IF(M26&gt;M25,M26,M25)),M24,(IF(M26&gt;M25,M26,M25))))*(-1)</f>
        <v>0</v>
      </c>
      <c r="Q24" s="145" t="s">
        <v>15</v>
      </c>
      <c r="R24" s="21"/>
      <c r="S24" s="21"/>
      <c r="T24" s="137"/>
      <c r="U24" s="47">
        <f t="shared" si="2"/>
        <v>0</v>
      </c>
      <c r="V24" s="3"/>
      <c r="W24" s="298">
        <f>(IF(U24&gt;=(IF(U26&gt;U25,U26,U25)),U24,(IF(U26&gt;U25,U26,U25))))*(-1)</f>
        <v>0</v>
      </c>
    </row>
    <row r="25" spans="1:23" s="1" customFormat="1" ht="21.75" customHeight="1">
      <c r="A25" s="145" t="s">
        <v>71</v>
      </c>
      <c r="B25" s="142"/>
      <c r="C25" s="142"/>
      <c r="D25" s="137"/>
      <c r="E25" s="47">
        <f t="shared" si="0"/>
        <v>0</v>
      </c>
      <c r="F25" s="30" t="s">
        <v>72</v>
      </c>
      <c r="G25" s="299"/>
      <c r="H25" s="23"/>
      <c r="I25" s="145" t="s">
        <v>71</v>
      </c>
      <c r="J25" s="142"/>
      <c r="K25" s="142"/>
      <c r="L25" s="137"/>
      <c r="M25" s="47">
        <f t="shared" si="1"/>
        <v>0</v>
      </c>
      <c r="N25" s="30" t="s">
        <v>72</v>
      </c>
      <c r="O25" s="299"/>
      <c r="Q25" s="145" t="s">
        <v>71</v>
      </c>
      <c r="R25" s="142"/>
      <c r="S25" s="142"/>
      <c r="T25" s="137"/>
      <c r="U25" s="47">
        <f t="shared" si="2"/>
        <v>0</v>
      </c>
      <c r="V25" s="30" t="s">
        <v>72</v>
      </c>
      <c r="W25" s="299"/>
    </row>
    <row r="26" spans="1:23" s="1" customFormat="1" ht="21.75" customHeight="1">
      <c r="A26" s="145" t="s">
        <v>73</v>
      </c>
      <c r="B26" s="142"/>
      <c r="C26" s="142"/>
      <c r="D26" s="52"/>
      <c r="E26" s="47">
        <f t="shared" si="0"/>
        <v>0</v>
      </c>
      <c r="F26" s="3"/>
      <c r="G26" s="300"/>
      <c r="H26" s="23"/>
      <c r="I26" s="145" t="s">
        <v>73</v>
      </c>
      <c r="J26" s="142"/>
      <c r="K26" s="142"/>
      <c r="L26" s="52"/>
      <c r="M26" s="47">
        <f t="shared" si="1"/>
        <v>0</v>
      </c>
      <c r="N26" s="3"/>
      <c r="O26" s="300"/>
      <c r="Q26" s="145" t="s">
        <v>73</v>
      </c>
      <c r="R26" s="142"/>
      <c r="S26" s="142"/>
      <c r="T26" s="52"/>
      <c r="U26" s="47">
        <f t="shared" si="2"/>
        <v>0</v>
      </c>
      <c r="V26" s="3"/>
      <c r="W26" s="300"/>
    </row>
    <row r="27" spans="1:23" s="3" customFormat="1" ht="12.75">
      <c r="A27" s="146"/>
      <c r="B27" s="24"/>
      <c r="C27" s="24"/>
      <c r="E27" s="147"/>
      <c r="G27" s="140"/>
      <c r="H27" s="23"/>
      <c r="I27" s="146"/>
      <c r="J27" s="24"/>
      <c r="K27" s="24"/>
      <c r="M27" s="147"/>
      <c r="O27" s="140"/>
      <c r="Q27" s="146"/>
      <c r="R27" s="24"/>
      <c r="S27" s="24"/>
      <c r="U27" s="147"/>
      <c r="W27" s="140"/>
    </row>
    <row r="28" spans="1:23" s="1" customFormat="1" ht="21.75" customHeight="1">
      <c r="A28" s="130" t="s">
        <v>74</v>
      </c>
      <c r="B28" s="21"/>
      <c r="C28" s="21"/>
      <c r="D28" s="52"/>
      <c r="E28" s="47">
        <f t="shared" si="0"/>
        <v>0</v>
      </c>
      <c r="F28" s="3"/>
      <c r="G28" s="298">
        <f>(IF(E28&gt;=(IF(E30&gt;E29,E30,E29)),E28,(IF(E30&gt;E29,E30,E29))))*(-1)</f>
        <v>0</v>
      </c>
      <c r="H28" s="23"/>
      <c r="I28" s="130" t="s">
        <v>74</v>
      </c>
      <c r="J28" s="21"/>
      <c r="K28" s="21"/>
      <c r="L28" s="52"/>
      <c r="M28" s="47">
        <f t="shared" si="1"/>
        <v>0</v>
      </c>
      <c r="N28" s="3"/>
      <c r="O28" s="298">
        <f>(IF(M28&gt;=(IF(M30&gt;M29,M30,M29)),M28,(IF(M30&gt;M29,M30,M29))))*(-1)</f>
        <v>0</v>
      </c>
      <c r="Q28" s="130" t="s">
        <v>74</v>
      </c>
      <c r="R28" s="21"/>
      <c r="S28" s="21"/>
      <c r="T28" s="52"/>
      <c r="U28" s="47">
        <f t="shared" si="2"/>
        <v>0</v>
      </c>
      <c r="V28" s="3"/>
      <c r="W28" s="298">
        <f>(IF(U28&gt;=(IF(U30&gt;U29,U30,U29)),U28,(IF(U30&gt;U29,U30,U29))))*(-1)</f>
        <v>0</v>
      </c>
    </row>
    <row r="29" spans="1:23" s="1" customFormat="1" ht="21.75" customHeight="1">
      <c r="A29" s="130" t="s">
        <v>75</v>
      </c>
      <c r="B29" s="142"/>
      <c r="C29" s="142"/>
      <c r="D29" s="52"/>
      <c r="E29" s="47">
        <f t="shared" si="0"/>
        <v>0</v>
      </c>
      <c r="F29" s="3"/>
      <c r="G29" s="299"/>
      <c r="H29" s="23"/>
      <c r="I29" s="130" t="s">
        <v>75</v>
      </c>
      <c r="J29" s="142"/>
      <c r="K29" s="142"/>
      <c r="L29" s="52"/>
      <c r="M29" s="47">
        <f t="shared" si="1"/>
        <v>0</v>
      </c>
      <c r="N29" s="3"/>
      <c r="O29" s="299"/>
      <c r="Q29" s="130" t="s">
        <v>75</v>
      </c>
      <c r="R29" s="142"/>
      <c r="S29" s="142"/>
      <c r="T29" s="52"/>
      <c r="U29" s="47">
        <f t="shared" si="2"/>
        <v>0</v>
      </c>
      <c r="V29" s="3"/>
      <c r="W29" s="299"/>
    </row>
    <row r="30" spans="1:23" s="1" customFormat="1" ht="21.75" customHeight="1">
      <c r="A30" s="130" t="s">
        <v>76</v>
      </c>
      <c r="B30" s="142"/>
      <c r="C30" s="142"/>
      <c r="D30" s="52"/>
      <c r="E30" s="47">
        <f t="shared" si="0"/>
        <v>0</v>
      </c>
      <c r="F30" s="3"/>
      <c r="G30" s="300"/>
      <c r="H30" s="23"/>
      <c r="I30" s="130" t="s">
        <v>76</v>
      </c>
      <c r="J30" s="142"/>
      <c r="K30" s="142"/>
      <c r="L30" s="52"/>
      <c r="M30" s="47">
        <f t="shared" si="1"/>
        <v>0</v>
      </c>
      <c r="N30" s="3"/>
      <c r="O30" s="300"/>
      <c r="Q30" s="130" t="s">
        <v>76</v>
      </c>
      <c r="R30" s="142"/>
      <c r="S30" s="142"/>
      <c r="T30" s="52"/>
      <c r="U30" s="47">
        <f t="shared" si="2"/>
        <v>0</v>
      </c>
      <c r="V30" s="3"/>
      <c r="W30" s="300"/>
    </row>
    <row r="31" spans="1:23" s="1" customFormat="1" ht="13.5" customHeight="1">
      <c r="A31" s="130"/>
      <c r="B31" s="52"/>
      <c r="C31" s="52"/>
      <c r="D31" s="52"/>
      <c r="E31" s="52"/>
      <c r="F31" s="52"/>
      <c r="G31" s="148"/>
      <c r="H31" s="149"/>
      <c r="I31" s="130"/>
      <c r="J31" s="52"/>
      <c r="K31" s="52"/>
      <c r="L31" s="52"/>
      <c r="M31" s="52"/>
      <c r="N31" s="52"/>
      <c r="O31" s="148"/>
      <c r="Q31" s="130"/>
      <c r="R31" s="52"/>
      <c r="S31" s="52"/>
      <c r="T31" s="52"/>
      <c r="U31" s="52"/>
      <c r="V31" s="52"/>
      <c r="W31" s="148"/>
    </row>
    <row r="32" spans="1:23" s="1" customFormat="1" ht="21.75" customHeight="1" thickBot="1">
      <c r="A32" s="130" t="s">
        <v>77</v>
      </c>
      <c r="B32" s="52"/>
      <c r="C32" s="52"/>
      <c r="D32" s="52"/>
      <c r="E32" s="52"/>
      <c r="F32" s="52"/>
      <c r="G32" s="150">
        <f>SUM(G18:G30)</f>
        <v>0</v>
      </c>
      <c r="H32" s="151"/>
      <c r="I32" s="130" t="s">
        <v>78</v>
      </c>
      <c r="J32" s="52"/>
      <c r="K32" s="52"/>
      <c r="L32" s="52"/>
      <c r="M32" s="52"/>
      <c r="N32" s="52"/>
      <c r="O32" s="150">
        <f>SUM(O18:O30)</f>
        <v>0</v>
      </c>
      <c r="Q32" s="130" t="s">
        <v>78</v>
      </c>
      <c r="R32" s="52"/>
      <c r="S32" s="52"/>
      <c r="T32" s="52"/>
      <c r="U32" s="52"/>
      <c r="V32" s="52"/>
      <c r="W32" s="150">
        <f>SUM(W18:W30)</f>
        <v>0</v>
      </c>
    </row>
    <row r="33" spans="1:23" s="1" customFormat="1" ht="21.75" customHeight="1" thickTop="1">
      <c r="A33" s="130" t="s">
        <v>21</v>
      </c>
      <c r="B33" s="52"/>
      <c r="C33" s="152">
        <v>131</v>
      </c>
      <c r="D33" s="52" t="s">
        <v>79</v>
      </c>
      <c r="E33" s="52"/>
      <c r="F33" s="52"/>
      <c r="G33" s="153"/>
      <c r="H33" s="151"/>
      <c r="I33" s="130" t="s">
        <v>21</v>
      </c>
      <c r="J33" s="52"/>
      <c r="K33" s="152">
        <v>35</v>
      </c>
      <c r="L33" s="52" t="s">
        <v>79</v>
      </c>
      <c r="M33" s="52"/>
      <c r="N33" s="52"/>
      <c r="O33" s="154"/>
      <c r="Q33" s="130" t="s">
        <v>21</v>
      </c>
      <c r="R33" s="52"/>
      <c r="S33" s="152">
        <v>14</v>
      </c>
      <c r="T33" s="52" t="s">
        <v>79</v>
      </c>
      <c r="U33" s="52"/>
      <c r="V33" s="52"/>
      <c r="W33" s="154"/>
    </row>
    <row r="34" spans="1:23" ht="6.75" customHeight="1">
      <c r="A34" s="155"/>
      <c r="B34" s="156"/>
      <c r="C34" s="156"/>
      <c r="D34" s="156"/>
      <c r="E34" s="156"/>
      <c r="F34" s="156"/>
      <c r="G34" s="157"/>
      <c r="I34" s="158"/>
      <c r="J34" s="159"/>
      <c r="K34" s="156"/>
      <c r="L34" s="156"/>
      <c r="M34" s="156"/>
      <c r="N34" s="156"/>
      <c r="O34" s="157"/>
      <c r="Q34" s="158"/>
      <c r="R34" s="159"/>
      <c r="S34" s="156"/>
      <c r="T34" s="156"/>
      <c r="U34" s="156"/>
      <c r="V34" s="156"/>
      <c r="W34" s="157"/>
    </row>
    <row r="35" spans="1:23" ht="13.5" customHeight="1" thickBot="1">
      <c r="A35" s="34"/>
      <c r="B35" s="34"/>
      <c r="C35" s="34"/>
      <c r="D35" s="34"/>
      <c r="E35" s="34"/>
      <c r="F35" s="34"/>
      <c r="G35" s="34"/>
      <c r="I35" s="36"/>
      <c r="J35" s="36"/>
      <c r="K35" s="34"/>
      <c r="L35" s="34"/>
      <c r="M35" s="34"/>
      <c r="N35" s="34"/>
      <c r="O35" s="34"/>
      <c r="Q35" s="36"/>
      <c r="R35" s="36"/>
      <c r="S35" s="34"/>
      <c r="T35" s="34"/>
      <c r="U35" s="34"/>
      <c r="V35" s="34"/>
      <c r="W35" s="34"/>
    </row>
    <row r="36" spans="1:23" s="34" customFormat="1" ht="18" customHeight="1" thickBot="1" thickTop="1">
      <c r="A36" s="204" t="s">
        <v>45</v>
      </c>
      <c r="B36" s="283"/>
      <c r="C36" s="283"/>
      <c r="D36" s="283"/>
      <c r="E36" s="283"/>
      <c r="F36" s="283"/>
      <c r="G36" s="284"/>
      <c r="H36" s="205"/>
      <c r="I36" s="204" t="s">
        <v>45</v>
      </c>
      <c r="J36" s="283"/>
      <c r="K36" s="283"/>
      <c r="L36" s="283"/>
      <c r="M36" s="283"/>
      <c r="N36" s="283"/>
      <c r="O36" s="284"/>
      <c r="Q36" s="204" t="s">
        <v>45</v>
      </c>
      <c r="R36" s="283"/>
      <c r="S36" s="283"/>
      <c r="T36" s="283"/>
      <c r="U36" s="283"/>
      <c r="V36" s="283"/>
      <c r="W36" s="284"/>
    </row>
    <row r="37" spans="1:23" s="34" customFormat="1" ht="18" customHeight="1" thickTop="1">
      <c r="A37" s="275"/>
      <c r="B37" s="276"/>
      <c r="C37" s="276"/>
      <c r="D37" s="276"/>
      <c r="E37" s="276"/>
      <c r="F37" s="276"/>
      <c r="G37" s="277"/>
      <c r="H37" s="205"/>
      <c r="I37" s="275"/>
      <c r="J37" s="276"/>
      <c r="K37" s="276"/>
      <c r="L37" s="276"/>
      <c r="M37" s="276"/>
      <c r="N37" s="276"/>
      <c r="O37" s="277"/>
      <c r="Q37" s="275"/>
      <c r="R37" s="276"/>
      <c r="S37" s="276"/>
      <c r="T37" s="276"/>
      <c r="U37" s="276"/>
      <c r="V37" s="276"/>
      <c r="W37" s="277"/>
    </row>
    <row r="38" spans="1:23" s="34" customFormat="1" ht="18" customHeight="1">
      <c r="A38" s="275"/>
      <c r="B38" s="276"/>
      <c r="C38" s="276"/>
      <c r="D38" s="276"/>
      <c r="E38" s="276"/>
      <c r="F38" s="276"/>
      <c r="G38" s="277"/>
      <c r="H38" s="205"/>
      <c r="I38" s="275"/>
      <c r="J38" s="276"/>
      <c r="K38" s="276"/>
      <c r="L38" s="276"/>
      <c r="M38" s="276"/>
      <c r="N38" s="276"/>
      <c r="O38" s="277"/>
      <c r="Q38" s="275"/>
      <c r="R38" s="276"/>
      <c r="S38" s="276"/>
      <c r="T38" s="276"/>
      <c r="U38" s="276"/>
      <c r="V38" s="276"/>
      <c r="W38" s="277"/>
    </row>
    <row r="39" spans="1:23" s="34" customFormat="1" ht="18" customHeight="1">
      <c r="A39" s="275"/>
      <c r="B39" s="276"/>
      <c r="C39" s="276"/>
      <c r="D39" s="276"/>
      <c r="E39" s="276"/>
      <c r="F39" s="276"/>
      <c r="G39" s="277"/>
      <c r="H39" s="205"/>
      <c r="I39" s="275"/>
      <c r="J39" s="276"/>
      <c r="K39" s="276"/>
      <c r="L39" s="276"/>
      <c r="M39" s="276"/>
      <c r="N39" s="276"/>
      <c r="O39" s="277"/>
      <c r="Q39" s="275"/>
      <c r="R39" s="276"/>
      <c r="S39" s="276"/>
      <c r="T39" s="276"/>
      <c r="U39" s="276"/>
      <c r="V39" s="276"/>
      <c r="W39" s="277"/>
    </row>
    <row r="40" spans="1:23" s="34" customFormat="1" ht="18" customHeight="1" thickBot="1">
      <c r="A40" s="272"/>
      <c r="B40" s="273"/>
      <c r="C40" s="273"/>
      <c r="D40" s="273"/>
      <c r="E40" s="273"/>
      <c r="F40" s="273"/>
      <c r="G40" s="274"/>
      <c r="H40" s="205"/>
      <c r="I40" s="272"/>
      <c r="J40" s="273"/>
      <c r="K40" s="273"/>
      <c r="L40" s="273"/>
      <c r="M40" s="273"/>
      <c r="N40" s="273"/>
      <c r="O40" s="274"/>
      <c r="Q40" s="272"/>
      <c r="R40" s="273"/>
      <c r="S40" s="273"/>
      <c r="T40" s="273"/>
      <c r="U40" s="273"/>
      <c r="V40" s="273"/>
      <c r="W40" s="274"/>
    </row>
    <row r="41" spans="7:9" ht="108.75" customHeight="1" thickTop="1">
      <c r="G41" s="156"/>
      <c r="H41" s="159"/>
      <c r="I41" s="206"/>
    </row>
    <row r="42" spans="1:14" ht="46.5" customHeight="1">
      <c r="A42" s="161"/>
      <c r="B42" s="162"/>
      <c r="C42" s="1"/>
      <c r="D42" s="287" t="s">
        <v>80</v>
      </c>
      <c r="E42" s="288"/>
      <c r="F42" s="289"/>
      <c r="G42" s="290" t="s">
        <v>81</v>
      </c>
      <c r="H42" s="291"/>
      <c r="I42" s="160" t="s">
        <v>82</v>
      </c>
      <c r="J42" s="207" t="s">
        <v>27</v>
      </c>
      <c r="K42" s="1"/>
      <c r="L42" s="162"/>
      <c r="M42" s="287" t="s">
        <v>83</v>
      </c>
      <c r="N42" s="292"/>
    </row>
    <row r="43" spans="2:14" ht="6" customHeight="1">
      <c r="B43" s="162"/>
      <c r="C43" s="1"/>
      <c r="D43" s="163"/>
      <c r="E43" s="163"/>
      <c r="F43" s="163"/>
      <c r="G43" s="164"/>
      <c r="H43" s="164"/>
      <c r="I43" s="163"/>
      <c r="J43" s="164"/>
      <c r="K43" s="1"/>
      <c r="L43" s="162"/>
      <c r="M43" s="163"/>
      <c r="N43" s="34"/>
    </row>
    <row r="44" spans="2:15" ht="22.5" customHeight="1">
      <c r="B44" s="165" t="s">
        <v>105</v>
      </c>
      <c r="C44" s="166"/>
      <c r="D44" s="267" t="s">
        <v>85</v>
      </c>
      <c r="E44" s="293"/>
      <c r="F44" s="268"/>
      <c r="G44" s="294" t="s">
        <v>85</v>
      </c>
      <c r="H44" s="295"/>
      <c r="I44" s="167" t="s">
        <v>166</v>
      </c>
      <c r="J44" s="208" t="s">
        <v>86</v>
      </c>
      <c r="K44" s="296" t="s">
        <v>87</v>
      </c>
      <c r="L44" s="297"/>
      <c r="M44" s="267">
        <v>297</v>
      </c>
      <c r="N44" s="268"/>
      <c r="O44" s="209"/>
    </row>
    <row r="45" spans="2:15" ht="22.5" customHeight="1">
      <c r="B45" s="228" t="s">
        <v>171</v>
      </c>
      <c r="C45" s="166"/>
      <c r="D45" s="320" t="s">
        <v>89</v>
      </c>
      <c r="E45" s="321"/>
      <c r="F45" s="279"/>
      <c r="G45" s="285">
        <v>46112</v>
      </c>
      <c r="H45" s="286"/>
      <c r="I45" s="168" t="s">
        <v>167</v>
      </c>
      <c r="J45" s="187" t="s">
        <v>90</v>
      </c>
      <c r="K45" s="296" t="s">
        <v>87</v>
      </c>
      <c r="L45" s="297"/>
      <c r="M45" s="320">
        <v>237</v>
      </c>
      <c r="N45" s="363"/>
      <c r="O45" s="209"/>
    </row>
    <row r="46" spans="2:15" ht="22.5" customHeight="1">
      <c r="B46" s="165" t="s">
        <v>107</v>
      </c>
      <c r="C46" s="166"/>
      <c r="D46" s="320" t="s">
        <v>89</v>
      </c>
      <c r="E46" s="321"/>
      <c r="F46" s="279"/>
      <c r="G46" s="285">
        <v>46112</v>
      </c>
      <c r="H46" s="286"/>
      <c r="I46" s="168" t="s">
        <v>188</v>
      </c>
      <c r="J46" s="187" t="s">
        <v>90</v>
      </c>
      <c r="K46" s="296" t="s">
        <v>87</v>
      </c>
      <c r="L46" s="297"/>
      <c r="M46" s="278">
        <v>235</v>
      </c>
      <c r="N46" s="279"/>
      <c r="O46" s="209"/>
    </row>
    <row r="47" spans="2:14" ht="29.25" customHeight="1">
      <c r="B47" s="165" t="s">
        <v>91</v>
      </c>
      <c r="C47" s="166"/>
      <c r="D47" s="267">
        <v>50400</v>
      </c>
      <c r="E47" s="293"/>
      <c r="F47" s="268"/>
      <c r="G47" s="294">
        <v>46201</v>
      </c>
      <c r="H47" s="295"/>
      <c r="I47" s="210" t="s">
        <v>201</v>
      </c>
      <c r="J47" s="208"/>
      <c r="K47" s="296" t="s">
        <v>87</v>
      </c>
      <c r="L47" s="297"/>
      <c r="M47" s="267">
        <f>(M48*M44)+(M49*M45)+(M50*M46)</f>
        <v>50492</v>
      </c>
      <c r="N47" s="268"/>
    </row>
    <row r="48" spans="2:15" ht="17.25" customHeight="1">
      <c r="B48" s="323" t="s">
        <v>92</v>
      </c>
      <c r="C48" s="324"/>
      <c r="D48" s="327">
        <v>180</v>
      </c>
      <c r="E48" s="328"/>
      <c r="F48" s="329"/>
      <c r="G48" s="333">
        <v>46200</v>
      </c>
      <c r="H48" s="334"/>
      <c r="I48" s="231">
        <v>180</v>
      </c>
      <c r="J48" s="171" t="s">
        <v>51</v>
      </c>
      <c r="K48" s="296" t="s">
        <v>87</v>
      </c>
      <c r="L48" s="296"/>
      <c r="M48" s="269">
        <f>C33</f>
        <v>131</v>
      </c>
      <c r="N48" s="269"/>
      <c r="O48" s="7" t="s">
        <v>30</v>
      </c>
    </row>
    <row r="49" spans="2:15" ht="23.25" customHeight="1">
      <c r="B49" s="325"/>
      <c r="C49" s="326"/>
      <c r="D49" s="330"/>
      <c r="E49" s="331"/>
      <c r="F49" s="332"/>
      <c r="G49" s="335"/>
      <c r="H49" s="336"/>
      <c r="I49" s="213" t="s">
        <v>202</v>
      </c>
      <c r="J49" s="172" t="s">
        <v>93</v>
      </c>
      <c r="K49" s="322" t="s">
        <v>94</v>
      </c>
      <c r="L49" s="322"/>
      <c r="M49" s="269">
        <f>K33</f>
        <v>35</v>
      </c>
      <c r="N49" s="269"/>
      <c r="O49" s="7" t="s">
        <v>172</v>
      </c>
    </row>
    <row r="50" spans="2:15" ht="22.5" customHeight="1">
      <c r="B50" s="232"/>
      <c r="C50" s="232"/>
      <c r="D50" s="212"/>
      <c r="E50" s="212"/>
      <c r="F50" s="212"/>
      <c r="G50" s="221"/>
      <c r="H50" s="221"/>
      <c r="I50" s="212"/>
      <c r="J50" s="233"/>
      <c r="K50" s="226"/>
      <c r="L50" s="226" t="s">
        <v>94</v>
      </c>
      <c r="M50" s="269">
        <f>S33</f>
        <v>14</v>
      </c>
      <c r="N50" s="269"/>
      <c r="O50" s="7" t="s">
        <v>33</v>
      </c>
    </row>
    <row r="51" spans="13:15" ht="20.25" customHeight="1" thickBot="1">
      <c r="M51" s="280">
        <f>SUM(M48:N50)</f>
        <v>180</v>
      </c>
      <c r="N51" s="280"/>
      <c r="O51" s="7" t="s">
        <v>40</v>
      </c>
    </row>
    <row r="52" ht="27" customHeight="1" thickTop="1"/>
    <row r="53" ht="20.25" customHeight="1">
      <c r="A53" s="173" t="str">
        <f>A9</f>
        <v>Your school's name</v>
      </c>
    </row>
    <row r="54" spans="1:23" ht="23.25" customHeight="1">
      <c r="A54" s="317" t="s">
        <v>95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9"/>
    </row>
    <row r="55" ht="30" customHeight="1"/>
    <row r="56" spans="1:23" s="1" customFormat="1" ht="12.75">
      <c r="A56" s="263" t="s">
        <v>96</v>
      </c>
      <c r="B56" s="301"/>
      <c r="C56" s="301"/>
      <c r="D56" s="301"/>
      <c r="E56" s="301"/>
      <c r="F56" s="301"/>
      <c r="G56" s="302"/>
      <c r="H56" s="8"/>
      <c r="I56" s="263" t="s">
        <v>173</v>
      </c>
      <c r="J56" s="301"/>
      <c r="K56" s="301"/>
      <c r="L56" s="301"/>
      <c r="M56" s="301"/>
      <c r="N56" s="301"/>
      <c r="O56" s="302"/>
      <c r="Q56" s="263" t="s">
        <v>160</v>
      </c>
      <c r="R56" s="301"/>
      <c r="S56" s="301"/>
      <c r="T56" s="301"/>
      <c r="U56" s="301"/>
      <c r="V56" s="301"/>
      <c r="W56" s="302"/>
    </row>
    <row r="57" spans="1:23" ht="12.75">
      <c r="A57" s="127"/>
      <c r="B57" s="128"/>
      <c r="C57" s="128"/>
      <c r="D57" s="95"/>
      <c r="E57" s="95"/>
      <c r="F57" s="95"/>
      <c r="G57" s="129"/>
      <c r="I57" s="127"/>
      <c r="J57" s="128"/>
      <c r="K57" s="128"/>
      <c r="L57" s="95"/>
      <c r="M57" s="95"/>
      <c r="N57" s="95"/>
      <c r="O57" s="129"/>
      <c r="Q57" s="127"/>
      <c r="R57" s="128"/>
      <c r="S57" s="128"/>
      <c r="T57" s="95"/>
      <c r="U57" s="95"/>
      <c r="V57" s="95"/>
      <c r="W57" s="129"/>
    </row>
    <row r="58" spans="1:23" ht="36">
      <c r="A58" s="130"/>
      <c r="B58" s="131" t="s">
        <v>5</v>
      </c>
      <c r="C58" s="132" t="s">
        <v>183</v>
      </c>
      <c r="D58" s="52"/>
      <c r="E58" s="133"/>
      <c r="F58" s="52"/>
      <c r="G58" s="134"/>
      <c r="I58" s="130"/>
      <c r="J58" s="131" t="s">
        <v>5</v>
      </c>
      <c r="K58" s="132" t="s">
        <v>183</v>
      </c>
      <c r="L58" s="52"/>
      <c r="M58" s="133"/>
      <c r="N58" s="52"/>
      <c r="O58" s="134"/>
      <c r="Q58" s="130"/>
      <c r="R58" s="131" t="s">
        <v>5</v>
      </c>
      <c r="S58" s="132" t="s">
        <v>183</v>
      </c>
      <c r="T58" s="52"/>
      <c r="U58" s="133"/>
      <c r="V58" s="52"/>
      <c r="W58" s="134"/>
    </row>
    <row r="59" spans="1:23" ht="12.75">
      <c r="A59" s="130"/>
      <c r="B59" s="135"/>
      <c r="C59" s="136"/>
      <c r="D59" s="52"/>
      <c r="E59" s="52"/>
      <c r="F59" s="52"/>
      <c r="G59" s="134"/>
      <c r="I59" s="130"/>
      <c r="J59" s="135"/>
      <c r="K59" s="136"/>
      <c r="L59" s="52"/>
      <c r="M59" s="52"/>
      <c r="N59" s="52"/>
      <c r="O59" s="134"/>
      <c r="Q59" s="130"/>
      <c r="R59" s="135"/>
      <c r="S59" s="136"/>
      <c r="T59" s="52"/>
      <c r="U59" s="52"/>
      <c r="V59" s="52"/>
      <c r="W59" s="134"/>
    </row>
    <row r="60" spans="1:23" s="1" customFormat="1" ht="21.75" customHeight="1">
      <c r="A60" s="130" t="s">
        <v>8</v>
      </c>
      <c r="B60" s="21"/>
      <c r="C60" s="21"/>
      <c r="D60" s="137"/>
      <c r="E60" s="3"/>
      <c r="F60" s="3"/>
      <c r="G60" s="22">
        <f>(HOUR(C60-B60)*60)+MINUTE(C60-B60)</f>
        <v>0</v>
      </c>
      <c r="H60" s="8"/>
      <c r="I60" s="130" t="s">
        <v>8</v>
      </c>
      <c r="J60" s="21"/>
      <c r="K60" s="21"/>
      <c r="L60" s="137"/>
      <c r="M60" s="3"/>
      <c r="N60" s="3"/>
      <c r="O60" s="22">
        <f>(HOUR(K60-J60)*60)+MINUTE(K60-J60)</f>
        <v>0</v>
      </c>
      <c r="Q60" s="130" t="s">
        <v>8</v>
      </c>
      <c r="R60" s="21"/>
      <c r="S60" s="21"/>
      <c r="T60" s="137"/>
      <c r="U60" s="3"/>
      <c r="V60" s="3"/>
      <c r="W60" s="22">
        <f>(HOUR(S60-R60)*60)+MINUTE(S60-R60)</f>
        <v>0</v>
      </c>
    </row>
    <row r="61" spans="1:23" s="1" customFormat="1" ht="12.75">
      <c r="A61" s="130"/>
      <c r="B61" s="138"/>
      <c r="C61" s="138"/>
      <c r="D61" s="52"/>
      <c r="E61" s="139"/>
      <c r="F61" s="3"/>
      <c r="G61" s="140"/>
      <c r="H61" s="8"/>
      <c r="I61" s="130"/>
      <c r="J61" s="138"/>
      <c r="K61" s="138"/>
      <c r="L61" s="52"/>
      <c r="M61" s="139"/>
      <c r="N61" s="3"/>
      <c r="O61" s="140"/>
      <c r="Q61" s="130"/>
      <c r="R61" s="138"/>
      <c r="S61" s="138"/>
      <c r="T61" s="52"/>
      <c r="U61" s="139"/>
      <c r="V61" s="3"/>
      <c r="W61" s="140"/>
    </row>
    <row r="62" spans="1:23" s="1" customFormat="1" ht="21.75" customHeight="1">
      <c r="A62" s="130" t="s">
        <v>68</v>
      </c>
      <c r="B62" s="21"/>
      <c r="C62" s="21"/>
      <c r="D62" s="137"/>
      <c r="E62" s="47">
        <f>IF($C$60&gt;B62,IF(AND(B62&gt;0,C62&gt;0),(HOUR(C62-B62)*60)+MINUTE(C62-B62),(0*1)),0)</f>
        <v>0</v>
      </c>
      <c r="F62" s="3"/>
      <c r="G62" s="298">
        <f>(IF(E62&gt;=(IF(E64&gt;E63,E64,E63)),E62,(IF(E64&gt;E63,E64,E63))))*(-1)</f>
        <v>0</v>
      </c>
      <c r="H62" s="8"/>
      <c r="I62" s="130" t="s">
        <v>68</v>
      </c>
      <c r="J62" s="21"/>
      <c r="K62" s="21"/>
      <c r="L62" s="137"/>
      <c r="M62" s="47">
        <f>IF($K$60&gt;J62,IF(AND(J62&gt;0,K62&gt;0),(HOUR(K62-J62)*60)+MINUTE(K62-J62),(0*1)),0)</f>
        <v>0</v>
      </c>
      <c r="N62" s="3"/>
      <c r="O62" s="298">
        <f>(IF(M62&gt;=(IF(M64&gt;M63,M64,M63)),M62,(IF(M64&gt;M63,M64,M63))))*(-1)</f>
        <v>0</v>
      </c>
      <c r="Q62" s="130" t="s">
        <v>68</v>
      </c>
      <c r="R62" s="21"/>
      <c r="S62" s="21"/>
      <c r="T62" s="137"/>
      <c r="U62" s="47">
        <f>IF($S$60&gt;R62,IF(AND(R62&gt;0,S62&gt;0),(HOUR(S62-R62)*60)+MINUTE(S62-R62),(0*1)),0)</f>
        <v>0</v>
      </c>
      <c r="V62" s="3"/>
      <c r="W62" s="298">
        <f>(IF(U62&gt;=(IF(U64&gt;U63,U64,U63)),U62,(IF(U64&gt;U63,U64,U63))))*(-1)</f>
        <v>0</v>
      </c>
    </row>
    <row r="63" spans="1:23" s="1" customFormat="1" ht="21.75" customHeight="1">
      <c r="A63" s="130" t="s">
        <v>69</v>
      </c>
      <c r="B63" s="142"/>
      <c r="C63" s="142"/>
      <c r="D63" s="137"/>
      <c r="E63" s="47">
        <f aca="true" t="shared" si="3" ref="E63:E72">IF($C$60&gt;B63,IF(AND(B63&gt;0,C63&gt;0),(HOUR(C63-B63)*60)+MINUTE(C63-B63),(0*1)),0)</f>
        <v>0</v>
      </c>
      <c r="F63" s="3"/>
      <c r="G63" s="299"/>
      <c r="H63" s="8"/>
      <c r="I63" s="130" t="s">
        <v>69</v>
      </c>
      <c r="J63" s="142"/>
      <c r="K63" s="142"/>
      <c r="L63" s="137"/>
      <c r="M63" s="47">
        <f aca="true" t="shared" si="4" ref="M63:M72">IF($K$60&gt;J63,IF(AND(J63&gt;0,K63&gt;0),(HOUR(K63-J63)*60)+MINUTE(K63-J63),(0*1)),0)</f>
        <v>0</v>
      </c>
      <c r="N63" s="3"/>
      <c r="O63" s="299"/>
      <c r="Q63" s="130" t="s">
        <v>69</v>
      </c>
      <c r="R63" s="142"/>
      <c r="S63" s="142"/>
      <c r="T63" s="137"/>
      <c r="U63" s="47">
        <f aca="true" t="shared" si="5" ref="U63:U72">IF($S$60&gt;R63,IF(AND(R63&gt;0,S63&gt;0),(HOUR(S63-R63)*60)+MINUTE(S63-R63),(0*1)),0)</f>
        <v>0</v>
      </c>
      <c r="V63" s="3"/>
      <c r="W63" s="299"/>
    </row>
    <row r="64" spans="1:23" s="1" customFormat="1" ht="21.75" customHeight="1">
      <c r="A64" s="130" t="s">
        <v>70</v>
      </c>
      <c r="B64" s="142"/>
      <c r="C64" s="142"/>
      <c r="D64" s="137"/>
      <c r="E64" s="47">
        <f t="shared" si="3"/>
        <v>0</v>
      </c>
      <c r="F64" s="3"/>
      <c r="G64" s="300"/>
      <c r="H64" s="8"/>
      <c r="I64" s="130" t="s">
        <v>70</v>
      </c>
      <c r="J64" s="142"/>
      <c r="K64" s="142"/>
      <c r="L64" s="137"/>
      <c r="M64" s="47">
        <f t="shared" si="4"/>
        <v>0</v>
      </c>
      <c r="N64" s="3"/>
      <c r="O64" s="300"/>
      <c r="Q64" s="130" t="s">
        <v>70</v>
      </c>
      <c r="R64" s="142"/>
      <c r="S64" s="142"/>
      <c r="T64" s="137"/>
      <c r="U64" s="47">
        <f t="shared" si="5"/>
        <v>0</v>
      </c>
      <c r="V64" s="3"/>
      <c r="W64" s="300"/>
    </row>
    <row r="65" spans="1:23" s="1" customFormat="1" ht="12.75">
      <c r="A65" s="143"/>
      <c r="B65" s="24"/>
      <c r="C65" s="24"/>
      <c r="D65" s="144"/>
      <c r="E65" s="3"/>
      <c r="F65" s="3"/>
      <c r="G65" s="140"/>
      <c r="H65" s="8"/>
      <c r="I65" s="143"/>
      <c r="J65" s="24"/>
      <c r="K65" s="24"/>
      <c r="L65" s="144"/>
      <c r="M65" s="3"/>
      <c r="N65" s="3"/>
      <c r="O65" s="140"/>
      <c r="Q65" s="143"/>
      <c r="R65" s="24"/>
      <c r="S65" s="24"/>
      <c r="T65" s="144"/>
      <c r="U65" s="3"/>
      <c r="V65" s="3"/>
      <c r="W65" s="140"/>
    </row>
    <row r="66" spans="1:23" s="1" customFormat="1" ht="21.75" customHeight="1">
      <c r="A66" s="174" t="s">
        <v>15</v>
      </c>
      <c r="B66" s="21"/>
      <c r="C66" s="21"/>
      <c r="D66" s="137"/>
      <c r="E66" s="47">
        <f t="shared" si="3"/>
        <v>0</v>
      </c>
      <c r="F66" s="3"/>
      <c r="G66" s="298">
        <f>(IF(E66&gt;=(IF(E68&gt;E67,E68,E67)),E66,(IF(E68&gt;E67,E68,E67))))*(-1)</f>
        <v>0</v>
      </c>
      <c r="H66" s="8"/>
      <c r="I66" s="174" t="s">
        <v>15</v>
      </c>
      <c r="J66" s="21"/>
      <c r="K66" s="21"/>
      <c r="L66" s="137"/>
      <c r="M66" s="47">
        <f t="shared" si="4"/>
        <v>0</v>
      </c>
      <c r="N66" s="3"/>
      <c r="O66" s="298">
        <f>(IF(M66&gt;=(IF(M68&gt;M67,M68,M67)),M66,(IF(M68&gt;M67,M68,M67))))*(-1)</f>
        <v>0</v>
      </c>
      <c r="Q66" s="174" t="s">
        <v>15</v>
      </c>
      <c r="R66" s="21"/>
      <c r="S66" s="21"/>
      <c r="T66" s="137"/>
      <c r="U66" s="47">
        <f t="shared" si="5"/>
        <v>0</v>
      </c>
      <c r="V66" s="3"/>
      <c r="W66" s="298">
        <f>(IF(U66&gt;=(IF(U68&gt;U67,U68,U67)),U66,(IF(U68&gt;U67,U68,U67))))*(-1)</f>
        <v>0</v>
      </c>
    </row>
    <row r="67" spans="1:23" s="1" customFormat="1" ht="21.75" customHeight="1">
      <c r="A67" s="174" t="s">
        <v>71</v>
      </c>
      <c r="B67" s="142"/>
      <c r="C67" s="142"/>
      <c r="D67" s="137"/>
      <c r="E67" s="47">
        <f t="shared" si="3"/>
        <v>0</v>
      </c>
      <c r="F67" s="30" t="s">
        <v>72</v>
      </c>
      <c r="G67" s="299"/>
      <c r="H67" s="8"/>
      <c r="I67" s="174" t="s">
        <v>71</v>
      </c>
      <c r="J67" s="142"/>
      <c r="K67" s="142"/>
      <c r="L67" s="137"/>
      <c r="M67" s="47">
        <f t="shared" si="4"/>
        <v>0</v>
      </c>
      <c r="N67" s="30" t="s">
        <v>72</v>
      </c>
      <c r="O67" s="299"/>
      <c r="Q67" s="174" t="s">
        <v>71</v>
      </c>
      <c r="R67" s="142"/>
      <c r="S67" s="142"/>
      <c r="T67" s="137"/>
      <c r="U67" s="47">
        <f t="shared" si="5"/>
        <v>0</v>
      </c>
      <c r="V67" s="30" t="s">
        <v>72</v>
      </c>
      <c r="W67" s="299"/>
    </row>
    <row r="68" spans="1:23" s="1" customFormat="1" ht="21.75" customHeight="1">
      <c r="A68" s="174" t="s">
        <v>73</v>
      </c>
      <c r="B68" s="142"/>
      <c r="C68" s="142"/>
      <c r="D68" s="52"/>
      <c r="E68" s="47">
        <f t="shared" si="3"/>
        <v>0</v>
      </c>
      <c r="F68" s="3"/>
      <c r="G68" s="300"/>
      <c r="H68" s="8"/>
      <c r="I68" s="174" t="s">
        <v>73</v>
      </c>
      <c r="J68" s="142"/>
      <c r="K68" s="142"/>
      <c r="L68" s="52"/>
      <c r="M68" s="47">
        <f t="shared" si="4"/>
        <v>0</v>
      </c>
      <c r="N68" s="3"/>
      <c r="O68" s="300"/>
      <c r="Q68" s="174" t="s">
        <v>73</v>
      </c>
      <c r="R68" s="142"/>
      <c r="S68" s="142"/>
      <c r="T68" s="52"/>
      <c r="U68" s="47">
        <f t="shared" si="5"/>
        <v>0</v>
      </c>
      <c r="V68" s="3"/>
      <c r="W68" s="300"/>
    </row>
    <row r="69" spans="1:23" s="1" customFormat="1" ht="12.75">
      <c r="A69" s="146"/>
      <c r="B69" s="24"/>
      <c r="C69" s="24"/>
      <c r="D69" s="3"/>
      <c r="E69" s="147"/>
      <c r="F69" s="3"/>
      <c r="G69" s="140"/>
      <c r="H69" s="8"/>
      <c r="I69" s="146"/>
      <c r="J69" s="24"/>
      <c r="K69" s="24"/>
      <c r="L69" s="3"/>
      <c r="M69" s="147"/>
      <c r="N69" s="3"/>
      <c r="O69" s="140"/>
      <c r="Q69" s="146"/>
      <c r="R69" s="24"/>
      <c r="S69" s="24"/>
      <c r="T69" s="3"/>
      <c r="U69" s="147"/>
      <c r="V69" s="3"/>
      <c r="W69" s="140"/>
    </row>
    <row r="70" spans="1:23" s="1" customFormat="1" ht="21.75" customHeight="1">
      <c r="A70" s="130" t="s">
        <v>74</v>
      </c>
      <c r="B70" s="21"/>
      <c r="C70" s="21"/>
      <c r="D70" s="137"/>
      <c r="E70" s="47">
        <f t="shared" si="3"/>
        <v>0</v>
      </c>
      <c r="F70" s="3"/>
      <c r="G70" s="298">
        <f>(IF(E70&gt;=(IF(E72&gt;E71,E72,E71)),E70,(IF(E72&gt;E71,E72,E71))))*(-1)</f>
        <v>0</v>
      </c>
      <c r="H70" s="8"/>
      <c r="I70" s="130" t="s">
        <v>74</v>
      </c>
      <c r="J70" s="21"/>
      <c r="K70" s="21"/>
      <c r="L70" s="137"/>
      <c r="M70" s="47">
        <f t="shared" si="4"/>
        <v>0</v>
      </c>
      <c r="N70" s="3"/>
      <c r="O70" s="298">
        <f>(IF(M70&gt;=(IF(M72&gt;M71,M72,M71)),M70,(IF(M72&gt;M71,M72,M71))))*(-1)</f>
        <v>0</v>
      </c>
      <c r="Q70" s="130" t="s">
        <v>74</v>
      </c>
      <c r="R70" s="21"/>
      <c r="S70" s="21"/>
      <c r="T70" s="137"/>
      <c r="U70" s="47">
        <f t="shared" si="5"/>
        <v>0</v>
      </c>
      <c r="V70" s="3"/>
      <c r="W70" s="298">
        <f>(IF(U70&gt;=(IF(U72&gt;U71,U72,U71)),U70,(IF(U72&gt;U71,U72,U71))))*(-1)</f>
        <v>0</v>
      </c>
    </row>
    <row r="71" spans="1:23" s="1" customFormat="1" ht="21.75" customHeight="1">
      <c r="A71" s="130" t="s">
        <v>75</v>
      </c>
      <c r="B71" s="142"/>
      <c r="C71" s="142"/>
      <c r="D71" s="137"/>
      <c r="E71" s="47">
        <f t="shared" si="3"/>
        <v>0</v>
      </c>
      <c r="F71" s="3"/>
      <c r="G71" s="299"/>
      <c r="H71" s="8"/>
      <c r="I71" s="130" t="s">
        <v>75</v>
      </c>
      <c r="J71" s="142"/>
      <c r="K71" s="142"/>
      <c r="L71" s="137"/>
      <c r="M71" s="47">
        <f t="shared" si="4"/>
        <v>0</v>
      </c>
      <c r="N71" s="3"/>
      <c r="O71" s="299"/>
      <c r="Q71" s="130" t="s">
        <v>75</v>
      </c>
      <c r="R71" s="142"/>
      <c r="S71" s="142"/>
      <c r="T71" s="137"/>
      <c r="U71" s="47">
        <f t="shared" si="5"/>
        <v>0</v>
      </c>
      <c r="V71" s="3"/>
      <c r="W71" s="299"/>
    </row>
    <row r="72" spans="1:23" s="1" customFormat="1" ht="21.75" customHeight="1">
      <c r="A72" s="130" t="s">
        <v>76</v>
      </c>
      <c r="B72" s="142"/>
      <c r="C72" s="142"/>
      <c r="D72" s="137"/>
      <c r="E72" s="47">
        <f t="shared" si="3"/>
        <v>0</v>
      </c>
      <c r="F72" s="3"/>
      <c r="G72" s="300"/>
      <c r="H72" s="8"/>
      <c r="I72" s="130" t="s">
        <v>76</v>
      </c>
      <c r="J72" s="142"/>
      <c r="K72" s="142"/>
      <c r="L72" s="137"/>
      <c r="M72" s="47">
        <f t="shared" si="4"/>
        <v>0</v>
      </c>
      <c r="N72" s="3"/>
      <c r="O72" s="300"/>
      <c r="Q72" s="130" t="s">
        <v>76</v>
      </c>
      <c r="R72" s="142"/>
      <c r="S72" s="142"/>
      <c r="T72" s="137"/>
      <c r="U72" s="47">
        <f t="shared" si="5"/>
        <v>0</v>
      </c>
      <c r="V72" s="3"/>
      <c r="W72" s="300"/>
    </row>
    <row r="73" spans="1:23" s="1" customFormat="1" ht="12.75">
      <c r="A73" s="130"/>
      <c r="B73" s="52"/>
      <c r="C73" s="52"/>
      <c r="D73" s="52"/>
      <c r="E73" s="52"/>
      <c r="F73" s="52"/>
      <c r="G73" s="148"/>
      <c r="H73" s="8"/>
      <c r="I73" s="130"/>
      <c r="J73" s="52"/>
      <c r="K73" s="52"/>
      <c r="L73" s="52"/>
      <c r="M73" s="52"/>
      <c r="N73" s="52"/>
      <c r="O73" s="148"/>
      <c r="Q73" s="130"/>
      <c r="R73" s="52"/>
      <c r="S73" s="52"/>
      <c r="T73" s="52"/>
      <c r="U73" s="52"/>
      <c r="V73" s="52"/>
      <c r="W73" s="148"/>
    </row>
    <row r="74" spans="1:23" s="1" customFormat="1" ht="21.75" customHeight="1" thickBot="1">
      <c r="A74" s="130" t="s">
        <v>77</v>
      </c>
      <c r="B74" s="52"/>
      <c r="C74" s="52"/>
      <c r="D74" s="52"/>
      <c r="E74" s="52"/>
      <c r="F74" s="52"/>
      <c r="G74" s="150">
        <f>SUM(G60:G72)</f>
        <v>0</v>
      </c>
      <c r="H74" s="8"/>
      <c r="I74" s="130" t="s">
        <v>78</v>
      </c>
      <c r="J74" s="52"/>
      <c r="K74" s="52"/>
      <c r="L74" s="52"/>
      <c r="M74" s="52"/>
      <c r="N74" s="52"/>
      <c r="O74" s="150">
        <f>SUM(O60:O72)</f>
        <v>0</v>
      </c>
      <c r="Q74" s="130" t="s">
        <v>78</v>
      </c>
      <c r="R74" s="52"/>
      <c r="S74" s="52"/>
      <c r="T74" s="52"/>
      <c r="U74" s="52"/>
      <c r="V74" s="52"/>
      <c r="W74" s="150">
        <f>SUM(W60:W72)</f>
        <v>0</v>
      </c>
    </row>
    <row r="75" spans="1:23" s="1" customFormat="1" ht="21.75" customHeight="1" thickTop="1">
      <c r="A75" s="130" t="s">
        <v>21</v>
      </c>
      <c r="B75" s="52"/>
      <c r="C75" s="152">
        <v>131</v>
      </c>
      <c r="D75" s="52" t="s">
        <v>79</v>
      </c>
      <c r="E75" s="52"/>
      <c r="F75" s="52"/>
      <c r="G75" s="154"/>
      <c r="H75" s="8"/>
      <c r="I75" s="130" t="s">
        <v>21</v>
      </c>
      <c r="J75" s="52"/>
      <c r="K75" s="152">
        <v>35</v>
      </c>
      <c r="L75" s="52" t="s">
        <v>79</v>
      </c>
      <c r="M75" s="52"/>
      <c r="N75" s="52"/>
      <c r="O75" s="154"/>
      <c r="Q75" s="130" t="s">
        <v>21</v>
      </c>
      <c r="R75" s="52"/>
      <c r="S75" s="152">
        <v>14</v>
      </c>
      <c r="T75" s="52" t="s">
        <v>79</v>
      </c>
      <c r="U75" s="52"/>
      <c r="V75" s="52"/>
      <c r="W75" s="154"/>
    </row>
    <row r="76" spans="1:23" ht="6" customHeight="1">
      <c r="A76" s="155"/>
      <c r="B76" s="156"/>
      <c r="C76" s="156"/>
      <c r="D76" s="156"/>
      <c r="E76" s="156"/>
      <c r="F76" s="156"/>
      <c r="G76" s="157"/>
      <c r="I76" s="155"/>
      <c r="J76" s="156"/>
      <c r="K76" s="156"/>
      <c r="L76" s="156"/>
      <c r="M76" s="156"/>
      <c r="N76" s="156"/>
      <c r="O76" s="157"/>
      <c r="Q76" s="155"/>
      <c r="R76" s="156"/>
      <c r="S76" s="156"/>
      <c r="T76" s="156"/>
      <c r="U76" s="156"/>
      <c r="V76" s="156"/>
      <c r="W76" s="157"/>
    </row>
    <row r="77" spans="1:23" ht="20.25" customHeight="1" thickBot="1">
      <c r="A77" s="34"/>
      <c r="B77" s="34"/>
      <c r="C77" s="34"/>
      <c r="D77" s="34"/>
      <c r="E77" s="34"/>
      <c r="F77" s="34"/>
      <c r="G77" s="34"/>
      <c r="I77" s="206"/>
      <c r="J77" s="34"/>
      <c r="K77" s="34"/>
      <c r="L77" s="34"/>
      <c r="M77" s="34"/>
      <c r="N77" s="34"/>
      <c r="O77" s="34"/>
      <c r="Q77" s="206"/>
      <c r="R77" s="34"/>
      <c r="S77" s="34"/>
      <c r="T77" s="34"/>
      <c r="U77" s="34"/>
      <c r="V77" s="34"/>
      <c r="W77" s="34"/>
    </row>
    <row r="78" spans="1:23" s="34" customFormat="1" ht="18" customHeight="1" thickBot="1" thickTop="1">
      <c r="A78" s="204" t="s">
        <v>45</v>
      </c>
      <c r="B78" s="283"/>
      <c r="C78" s="283"/>
      <c r="D78" s="283"/>
      <c r="E78" s="283"/>
      <c r="F78" s="283"/>
      <c r="G78" s="284"/>
      <c r="H78" s="205"/>
      <c r="I78" s="204" t="s">
        <v>45</v>
      </c>
      <c r="J78" s="283"/>
      <c r="K78" s="283"/>
      <c r="L78" s="283"/>
      <c r="M78" s="283"/>
      <c r="N78" s="283"/>
      <c r="O78" s="284"/>
      <c r="Q78" s="204" t="s">
        <v>45</v>
      </c>
      <c r="R78" s="283"/>
      <c r="S78" s="283"/>
      <c r="T78" s="283"/>
      <c r="U78" s="283"/>
      <c r="V78" s="283"/>
      <c r="W78" s="284"/>
    </row>
    <row r="79" spans="1:23" s="34" customFormat="1" ht="18" customHeight="1" thickTop="1">
      <c r="A79" s="275"/>
      <c r="B79" s="276"/>
      <c r="C79" s="276"/>
      <c r="D79" s="276"/>
      <c r="E79" s="276"/>
      <c r="F79" s="276"/>
      <c r="G79" s="277"/>
      <c r="H79" s="205"/>
      <c r="I79" s="275"/>
      <c r="J79" s="276"/>
      <c r="K79" s="276"/>
      <c r="L79" s="276"/>
      <c r="M79" s="276"/>
      <c r="N79" s="276"/>
      <c r="O79" s="277"/>
      <c r="Q79" s="275"/>
      <c r="R79" s="276"/>
      <c r="S79" s="276"/>
      <c r="T79" s="276"/>
      <c r="U79" s="276"/>
      <c r="V79" s="276"/>
      <c r="W79" s="277"/>
    </row>
    <row r="80" spans="1:23" s="34" customFormat="1" ht="18" customHeight="1">
      <c r="A80" s="275"/>
      <c r="B80" s="276"/>
      <c r="C80" s="276"/>
      <c r="D80" s="276"/>
      <c r="E80" s="276"/>
      <c r="F80" s="276"/>
      <c r="G80" s="277"/>
      <c r="H80" s="205"/>
      <c r="I80" s="275"/>
      <c r="J80" s="276"/>
      <c r="K80" s="276"/>
      <c r="L80" s="276"/>
      <c r="M80" s="276"/>
      <c r="N80" s="276"/>
      <c r="O80" s="277"/>
      <c r="Q80" s="275"/>
      <c r="R80" s="276"/>
      <c r="S80" s="276"/>
      <c r="T80" s="276"/>
      <c r="U80" s="276"/>
      <c r="V80" s="276"/>
      <c r="W80" s="277"/>
    </row>
    <row r="81" spans="1:23" s="34" customFormat="1" ht="18" customHeight="1">
      <c r="A81" s="275"/>
      <c r="B81" s="276"/>
      <c r="C81" s="276"/>
      <c r="D81" s="276"/>
      <c r="E81" s="276"/>
      <c r="F81" s="276"/>
      <c r="G81" s="277"/>
      <c r="H81" s="205"/>
      <c r="I81" s="275"/>
      <c r="J81" s="276"/>
      <c r="K81" s="276"/>
      <c r="L81" s="276"/>
      <c r="M81" s="276"/>
      <c r="N81" s="276"/>
      <c r="O81" s="277"/>
      <c r="Q81" s="275"/>
      <c r="R81" s="276"/>
      <c r="S81" s="276"/>
      <c r="T81" s="276"/>
      <c r="U81" s="276"/>
      <c r="V81" s="276"/>
      <c r="W81" s="277"/>
    </row>
    <row r="82" spans="1:23" s="34" customFormat="1" ht="18" customHeight="1" thickBot="1">
      <c r="A82" s="272"/>
      <c r="B82" s="273"/>
      <c r="C82" s="273"/>
      <c r="D82" s="273"/>
      <c r="E82" s="273"/>
      <c r="F82" s="273"/>
      <c r="G82" s="274"/>
      <c r="H82" s="205"/>
      <c r="I82" s="272"/>
      <c r="J82" s="273"/>
      <c r="K82" s="273"/>
      <c r="L82" s="273"/>
      <c r="M82" s="273"/>
      <c r="N82" s="273"/>
      <c r="O82" s="274"/>
      <c r="Q82" s="272"/>
      <c r="R82" s="273"/>
      <c r="S82" s="273"/>
      <c r="T82" s="273"/>
      <c r="U82" s="273"/>
      <c r="V82" s="273"/>
      <c r="W82" s="274"/>
    </row>
    <row r="83" ht="109.5" customHeight="1" thickTop="1"/>
    <row r="84" spans="1:14" ht="27.75" customHeight="1">
      <c r="A84" s="161"/>
      <c r="B84" s="162"/>
      <c r="C84" s="1"/>
      <c r="D84" s="287" t="s">
        <v>80</v>
      </c>
      <c r="E84" s="288"/>
      <c r="F84" s="289"/>
      <c r="G84" s="290" t="s">
        <v>81</v>
      </c>
      <c r="H84" s="291"/>
      <c r="I84" s="160" t="s">
        <v>82</v>
      </c>
      <c r="J84" s="207" t="s">
        <v>27</v>
      </c>
      <c r="K84" s="1"/>
      <c r="L84" s="162"/>
      <c r="M84" s="287" t="s">
        <v>83</v>
      </c>
      <c r="N84" s="292"/>
    </row>
    <row r="85" spans="2:14" ht="7.5" customHeight="1">
      <c r="B85" s="162"/>
      <c r="C85" s="1"/>
      <c r="D85" s="163"/>
      <c r="E85" s="163"/>
      <c r="F85" s="163"/>
      <c r="G85" s="164"/>
      <c r="H85" s="164"/>
      <c r="I85" s="163"/>
      <c r="J85" s="164"/>
      <c r="K85" s="1"/>
      <c r="L85" s="162"/>
      <c r="M85" s="163"/>
      <c r="N85" s="34"/>
    </row>
    <row r="86" spans="2:15" ht="26.25" customHeight="1">
      <c r="B86" s="165" t="s">
        <v>84</v>
      </c>
      <c r="C86" s="166"/>
      <c r="D86" s="267" t="s">
        <v>85</v>
      </c>
      <c r="E86" s="293"/>
      <c r="F86" s="268"/>
      <c r="G86" s="294" t="s">
        <v>85</v>
      </c>
      <c r="H86" s="295"/>
      <c r="I86" s="167" t="s">
        <v>168</v>
      </c>
      <c r="J86" s="208" t="s">
        <v>97</v>
      </c>
      <c r="K86" s="296" t="s">
        <v>87</v>
      </c>
      <c r="L86" s="297"/>
      <c r="M86" s="267">
        <v>317</v>
      </c>
      <c r="N86" s="268"/>
      <c r="O86" s="209"/>
    </row>
    <row r="87" spans="2:15" ht="26.25" customHeight="1">
      <c r="B87" s="165" t="s">
        <v>174</v>
      </c>
      <c r="C87" s="166"/>
      <c r="D87" s="229"/>
      <c r="E87" s="230" t="s">
        <v>98</v>
      </c>
      <c r="F87" s="167"/>
      <c r="G87" s="285">
        <v>46113</v>
      </c>
      <c r="H87" s="286"/>
      <c r="I87" s="167" t="s">
        <v>169</v>
      </c>
      <c r="J87" s="187" t="s">
        <v>100</v>
      </c>
      <c r="K87" s="296" t="s">
        <v>87</v>
      </c>
      <c r="L87" s="297"/>
      <c r="M87" s="267">
        <v>257</v>
      </c>
      <c r="N87" s="268"/>
      <c r="O87" s="209"/>
    </row>
    <row r="88" spans="2:15" ht="26.25" customHeight="1">
      <c r="B88" s="165" t="s">
        <v>88</v>
      </c>
      <c r="C88" s="166"/>
      <c r="D88" s="320" t="s">
        <v>98</v>
      </c>
      <c r="E88" s="321"/>
      <c r="F88" s="279"/>
      <c r="G88" s="285">
        <v>46113</v>
      </c>
      <c r="H88" s="286"/>
      <c r="I88" s="168" t="s">
        <v>189</v>
      </c>
      <c r="J88" s="187" t="s">
        <v>100</v>
      </c>
      <c r="K88" s="296" t="s">
        <v>87</v>
      </c>
      <c r="L88" s="297"/>
      <c r="M88" s="278">
        <v>249</v>
      </c>
      <c r="N88" s="279"/>
      <c r="O88" s="209"/>
    </row>
    <row r="89" spans="2:14" ht="26.25" customHeight="1">
      <c r="B89" s="165" t="s">
        <v>91</v>
      </c>
      <c r="C89" s="166"/>
      <c r="D89" s="267">
        <v>54000</v>
      </c>
      <c r="E89" s="293"/>
      <c r="F89" s="268"/>
      <c r="G89" s="294">
        <v>46201</v>
      </c>
      <c r="H89" s="295"/>
      <c r="I89" s="210" t="s">
        <v>203</v>
      </c>
      <c r="J89" s="208" t="s">
        <v>85</v>
      </c>
      <c r="K89" s="296" t="s">
        <v>87</v>
      </c>
      <c r="L89" s="297"/>
      <c r="M89" s="267">
        <f>(M90*M86)+(M91*M87)+(N92*M88)</f>
        <v>54008</v>
      </c>
      <c r="N89" s="268"/>
    </row>
    <row r="90" spans="2:15" ht="19.5" customHeight="1">
      <c r="B90" s="323" t="s">
        <v>92</v>
      </c>
      <c r="C90" s="324"/>
      <c r="D90" s="327">
        <v>180</v>
      </c>
      <c r="E90" s="328"/>
      <c r="F90" s="329"/>
      <c r="G90" s="333">
        <v>46200</v>
      </c>
      <c r="H90" s="334"/>
      <c r="I90" s="211">
        <v>180</v>
      </c>
      <c r="J90" s="171" t="s">
        <v>51</v>
      </c>
      <c r="K90" s="296" t="s">
        <v>87</v>
      </c>
      <c r="L90" s="296"/>
      <c r="M90" s="269">
        <f>C75</f>
        <v>131</v>
      </c>
      <c r="N90" s="269"/>
      <c r="O90" s="7" t="s">
        <v>30</v>
      </c>
    </row>
    <row r="91" spans="2:15" ht="29.25" customHeight="1">
      <c r="B91" s="325"/>
      <c r="C91" s="326"/>
      <c r="D91" s="330"/>
      <c r="E91" s="331"/>
      <c r="F91" s="332"/>
      <c r="G91" s="335"/>
      <c r="H91" s="336"/>
      <c r="I91" s="213" t="s">
        <v>202</v>
      </c>
      <c r="J91" s="172" t="s">
        <v>93</v>
      </c>
      <c r="K91" s="322" t="s">
        <v>94</v>
      </c>
      <c r="L91" s="322"/>
      <c r="M91" s="269">
        <f>K75</f>
        <v>35</v>
      </c>
      <c r="N91" s="269"/>
      <c r="O91" s="7" t="s">
        <v>172</v>
      </c>
    </row>
    <row r="92" spans="2:15" ht="29.25" customHeight="1">
      <c r="B92" s="232"/>
      <c r="C92" s="232"/>
      <c r="D92" s="212"/>
      <c r="E92" s="212"/>
      <c r="F92" s="212"/>
      <c r="G92" s="221"/>
      <c r="H92" s="221"/>
      <c r="I92" s="212"/>
      <c r="J92" s="233"/>
      <c r="K92" s="226"/>
      <c r="L92" s="226"/>
      <c r="M92" s="212" t="s">
        <v>176</v>
      </c>
      <c r="N92" s="212">
        <f>S75</f>
        <v>14</v>
      </c>
      <c r="O92" s="7" t="s">
        <v>175</v>
      </c>
    </row>
    <row r="93" spans="13:15" ht="25.5" customHeight="1" thickBot="1">
      <c r="M93" s="280">
        <f>SUM(M90:N92)</f>
        <v>180</v>
      </c>
      <c r="N93" s="280"/>
      <c r="O93" s="7" t="s">
        <v>40</v>
      </c>
    </row>
    <row r="94" ht="45.75" customHeight="1" thickTop="1"/>
    <row r="95" ht="19.5" customHeight="1">
      <c r="A95" s="173" t="str">
        <f>A53</f>
        <v>Your school's name</v>
      </c>
    </row>
    <row r="96" spans="1:23" ht="23.25" customHeight="1">
      <c r="A96" s="317" t="s">
        <v>101</v>
      </c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9"/>
    </row>
    <row r="97" ht="29.25" customHeight="1"/>
    <row r="98" spans="1:23" ht="12.75">
      <c r="A98" s="263" t="s">
        <v>102</v>
      </c>
      <c r="B98" s="264"/>
      <c r="C98" s="264"/>
      <c r="D98" s="264"/>
      <c r="E98" s="264"/>
      <c r="F98" s="264"/>
      <c r="G98" s="265"/>
      <c r="I98" s="337"/>
      <c r="J98" s="338"/>
      <c r="K98" s="338"/>
      <c r="L98" s="338"/>
      <c r="M98" s="338"/>
      <c r="N98" s="338"/>
      <c r="O98" s="338"/>
      <c r="P98" s="36"/>
      <c r="Q98" s="337"/>
      <c r="R98" s="338"/>
      <c r="S98" s="338"/>
      <c r="T98" s="338"/>
      <c r="U98" s="338"/>
      <c r="V98" s="338"/>
      <c r="W98" s="338"/>
    </row>
    <row r="99" spans="1:23" s="4" customFormat="1" ht="6.75" customHeight="1">
      <c r="A99" s="97"/>
      <c r="B99" s="175"/>
      <c r="C99" s="175"/>
      <c r="D99" s="175"/>
      <c r="E99" s="175"/>
      <c r="F99" s="175"/>
      <c r="G99" s="176"/>
      <c r="H99" s="36"/>
      <c r="I99" s="44"/>
      <c r="J99" s="36"/>
      <c r="K99" s="36"/>
      <c r="L99" s="36"/>
      <c r="M99" s="36"/>
      <c r="N99" s="36"/>
      <c r="O99" s="36"/>
      <c r="P99" s="36"/>
      <c r="Q99" s="44"/>
      <c r="R99" s="36"/>
      <c r="S99" s="36"/>
      <c r="T99" s="36"/>
      <c r="U99" s="36"/>
      <c r="V99" s="36"/>
      <c r="W99" s="36"/>
    </row>
    <row r="100" spans="1:23" s="4" customFormat="1" ht="36">
      <c r="A100" s="146"/>
      <c r="B100" s="177" t="s">
        <v>5</v>
      </c>
      <c r="C100" s="178" t="s">
        <v>183</v>
      </c>
      <c r="D100" s="36"/>
      <c r="E100" s="36"/>
      <c r="F100" s="36"/>
      <c r="G100" s="179"/>
      <c r="H100" s="36"/>
      <c r="I100" s="44"/>
      <c r="J100" s="19"/>
      <c r="K100" s="248"/>
      <c r="L100" s="36"/>
      <c r="M100" s="36"/>
      <c r="N100" s="36"/>
      <c r="O100" s="36"/>
      <c r="P100" s="36"/>
      <c r="Q100" s="44"/>
      <c r="R100" s="19"/>
      <c r="S100" s="248"/>
      <c r="T100" s="36"/>
      <c r="U100" s="36"/>
      <c r="V100" s="36"/>
      <c r="W100" s="36"/>
    </row>
    <row r="101" spans="1:23" ht="6" customHeight="1">
      <c r="A101" s="180"/>
      <c r="B101" s="34"/>
      <c r="C101" s="34"/>
      <c r="D101" s="34"/>
      <c r="E101" s="34"/>
      <c r="F101" s="34"/>
      <c r="G101" s="181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22.5" customHeight="1">
      <c r="A102" s="130" t="s">
        <v>8</v>
      </c>
      <c r="B102" s="21"/>
      <c r="C102" s="21"/>
      <c r="D102" s="137"/>
      <c r="E102" s="3"/>
      <c r="F102" s="3"/>
      <c r="G102" s="22">
        <f>(HOUR(C102-B102)*60)+MINUTE(C102-B102)</f>
        <v>0</v>
      </c>
      <c r="I102" s="3"/>
      <c r="J102" s="249"/>
      <c r="K102" s="249"/>
      <c r="L102" s="144"/>
      <c r="M102" s="3"/>
      <c r="N102" s="3"/>
      <c r="O102" s="23"/>
      <c r="P102" s="36"/>
      <c r="Q102" s="3"/>
      <c r="R102" s="249"/>
      <c r="S102" s="249"/>
      <c r="T102" s="144"/>
      <c r="U102" s="3"/>
      <c r="V102" s="3"/>
      <c r="W102" s="23"/>
    </row>
    <row r="103" spans="1:23" ht="6.75" customHeight="1">
      <c r="A103" s="180"/>
      <c r="B103" s="34"/>
      <c r="C103" s="34"/>
      <c r="D103" s="34"/>
      <c r="E103" s="34"/>
      <c r="F103" s="34"/>
      <c r="G103" s="181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21.75" customHeight="1">
      <c r="A104" s="180" t="s">
        <v>142</v>
      </c>
      <c r="B104" s="142"/>
      <c r="C104" s="142"/>
      <c r="D104" s="137"/>
      <c r="E104" s="22">
        <f>(HOUR(C104-B104)*60)+MINUTE(C104-B104)</f>
        <v>0</v>
      </c>
      <c r="F104" s="30" t="s">
        <v>72</v>
      </c>
      <c r="G104" s="182">
        <f>IF(AND(B104&lt;=B102,B104&lt;C102),(IF(C104&lt;=B102,0,IF(C104&gt;B102,(HOUR(C104-B102)*60)+MINUTE(C104-#REF!),(HOUR(C104-B104)*60)+MINUTE(C104-B104))))*-1,(IF(C104&gt;=C102,(HOUR(C102-B104)*60)+MINUTE(C102-B104),(HOUR(C104-B104)*60)+MINUTE(C104-B104)))*-1)</f>
        <v>0</v>
      </c>
      <c r="I104" s="36"/>
      <c r="J104" s="249"/>
      <c r="K104" s="249"/>
      <c r="L104" s="144"/>
      <c r="M104" s="23"/>
      <c r="N104" s="30"/>
      <c r="O104" s="250"/>
      <c r="P104" s="36"/>
      <c r="Q104" s="36"/>
      <c r="R104" s="249"/>
      <c r="S104" s="249"/>
      <c r="T104" s="144"/>
      <c r="U104" s="23"/>
      <c r="V104" s="30"/>
      <c r="W104" s="250"/>
    </row>
    <row r="105" spans="1:23" ht="9.75" customHeight="1">
      <c r="A105" s="180"/>
      <c r="B105" s="34"/>
      <c r="C105" s="34"/>
      <c r="D105" s="34"/>
      <c r="E105" s="34"/>
      <c r="F105" s="34"/>
      <c r="G105" s="181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21.75" customHeight="1" thickBot="1">
      <c r="A106" s="180"/>
      <c r="C106" s="34" t="s">
        <v>104</v>
      </c>
      <c r="D106" s="36"/>
      <c r="E106" s="36"/>
      <c r="F106" s="183"/>
      <c r="G106" s="184">
        <f>G102+G104</f>
        <v>0</v>
      </c>
      <c r="I106" s="36"/>
      <c r="J106" s="36"/>
      <c r="K106" s="36"/>
      <c r="L106" s="36"/>
      <c r="M106" s="36"/>
      <c r="N106" s="183"/>
      <c r="O106" s="70"/>
      <c r="P106" s="36"/>
      <c r="Q106" s="36"/>
      <c r="R106" s="36"/>
      <c r="S106" s="36"/>
      <c r="T106" s="36"/>
      <c r="U106" s="36"/>
      <c r="V106" s="183"/>
      <c r="W106" s="70"/>
    </row>
    <row r="107" spans="1:23" ht="21.75" customHeight="1" thickTop="1">
      <c r="A107" s="130" t="s">
        <v>21</v>
      </c>
      <c r="B107" s="52"/>
      <c r="C107" s="152">
        <v>180</v>
      </c>
      <c r="D107" s="52" t="s">
        <v>79</v>
      </c>
      <c r="E107" s="36"/>
      <c r="F107" s="183"/>
      <c r="G107" s="185"/>
      <c r="I107" s="3"/>
      <c r="J107" s="3"/>
      <c r="K107" s="251"/>
      <c r="L107" s="3"/>
      <c r="M107" s="36"/>
      <c r="N107" s="183"/>
      <c r="O107" s="70"/>
      <c r="P107" s="36"/>
      <c r="Q107" s="3"/>
      <c r="R107" s="3"/>
      <c r="S107" s="251"/>
      <c r="T107" s="3"/>
      <c r="U107" s="36"/>
      <c r="V107" s="183"/>
      <c r="W107" s="70"/>
    </row>
    <row r="108" spans="1:23" ht="4.5" customHeight="1">
      <c r="A108" s="155"/>
      <c r="B108" s="156"/>
      <c r="C108" s="156"/>
      <c r="D108" s="156"/>
      <c r="E108" s="156"/>
      <c r="F108" s="156"/>
      <c r="G108" s="157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23.25" customHeight="1" thickBot="1">
      <c r="A109" s="34"/>
      <c r="B109" s="34"/>
      <c r="C109" s="34"/>
      <c r="D109" s="34"/>
      <c r="E109" s="34"/>
      <c r="F109" s="34"/>
      <c r="G109" s="34"/>
      <c r="I109" s="252"/>
      <c r="J109" s="36"/>
      <c r="K109" s="36"/>
      <c r="L109" s="36"/>
      <c r="M109" s="36"/>
      <c r="N109" s="36"/>
      <c r="O109" s="36"/>
      <c r="P109" s="36"/>
      <c r="Q109" s="252"/>
      <c r="R109" s="36"/>
      <c r="S109" s="36"/>
      <c r="T109" s="36"/>
      <c r="U109" s="36"/>
      <c r="V109" s="36"/>
      <c r="W109" s="36"/>
    </row>
    <row r="110" spans="1:23" s="34" customFormat="1" ht="18" customHeight="1" thickBot="1" thickTop="1">
      <c r="A110" s="204" t="s">
        <v>45</v>
      </c>
      <c r="B110" s="283"/>
      <c r="C110" s="283"/>
      <c r="D110" s="283"/>
      <c r="E110" s="283"/>
      <c r="F110" s="283"/>
      <c r="G110" s="284"/>
      <c r="H110" s="205"/>
      <c r="I110" s="44"/>
      <c r="J110" s="339"/>
      <c r="K110" s="339"/>
      <c r="L110" s="339"/>
      <c r="M110" s="339"/>
      <c r="N110" s="339"/>
      <c r="O110" s="339"/>
      <c r="P110" s="36"/>
      <c r="Q110" s="44"/>
      <c r="R110" s="339"/>
      <c r="S110" s="339"/>
      <c r="T110" s="339"/>
      <c r="U110" s="339"/>
      <c r="V110" s="339"/>
      <c r="W110" s="339"/>
    </row>
    <row r="111" spans="1:23" s="34" customFormat="1" ht="18" customHeight="1" thickTop="1">
      <c r="A111" s="275"/>
      <c r="B111" s="276"/>
      <c r="C111" s="276"/>
      <c r="D111" s="276"/>
      <c r="E111" s="276"/>
      <c r="F111" s="276"/>
      <c r="G111" s="277"/>
      <c r="H111" s="205"/>
      <c r="I111" s="340"/>
      <c r="J111" s="340"/>
      <c r="K111" s="340"/>
      <c r="L111" s="340"/>
      <c r="M111" s="340"/>
      <c r="N111" s="340"/>
      <c r="O111" s="340"/>
      <c r="P111" s="36"/>
      <c r="Q111" s="340"/>
      <c r="R111" s="340"/>
      <c r="S111" s="340"/>
      <c r="T111" s="340"/>
      <c r="U111" s="340"/>
      <c r="V111" s="340"/>
      <c r="W111" s="340"/>
    </row>
    <row r="112" spans="1:23" s="34" customFormat="1" ht="18" customHeight="1" thickBot="1">
      <c r="A112" s="272"/>
      <c r="B112" s="273"/>
      <c r="C112" s="273"/>
      <c r="D112" s="273"/>
      <c r="E112" s="273"/>
      <c r="F112" s="273"/>
      <c r="G112" s="274"/>
      <c r="H112" s="205"/>
      <c r="I112" s="340"/>
      <c r="J112" s="340"/>
      <c r="K112" s="340"/>
      <c r="L112" s="340"/>
      <c r="M112" s="340"/>
      <c r="N112" s="340"/>
      <c r="O112" s="340"/>
      <c r="P112" s="36"/>
      <c r="Q112" s="340"/>
      <c r="R112" s="340"/>
      <c r="S112" s="340"/>
      <c r="T112" s="340"/>
      <c r="U112" s="340"/>
      <c r="V112" s="340"/>
      <c r="W112" s="340"/>
    </row>
    <row r="113" spans="1:15" s="36" customFormat="1" ht="14.25" customHeight="1" thickTop="1">
      <c r="A113" s="186"/>
      <c r="B113" s="186"/>
      <c r="C113" s="186"/>
      <c r="D113" s="186"/>
      <c r="E113" s="186"/>
      <c r="F113" s="186"/>
      <c r="G113" s="186"/>
      <c r="I113" s="186"/>
      <c r="J113" s="186"/>
      <c r="K113" s="186"/>
      <c r="L113" s="186"/>
      <c r="M113" s="186"/>
      <c r="N113" s="186"/>
      <c r="O113" s="186"/>
    </row>
    <row r="114" spans="1:23" s="36" customFormat="1" ht="13.5" customHeight="1">
      <c r="A114" s="263" t="s">
        <v>103</v>
      </c>
      <c r="B114" s="264"/>
      <c r="C114" s="264"/>
      <c r="D114" s="264"/>
      <c r="E114" s="264"/>
      <c r="F114" s="264"/>
      <c r="G114" s="265"/>
      <c r="H114" s="4"/>
      <c r="I114" s="263" t="s">
        <v>161</v>
      </c>
      <c r="J114" s="264"/>
      <c r="K114" s="264"/>
      <c r="L114" s="264"/>
      <c r="M114" s="264"/>
      <c r="N114" s="264"/>
      <c r="O114" s="265"/>
      <c r="P114" s="7"/>
      <c r="Q114" s="263" t="s">
        <v>162</v>
      </c>
      <c r="R114" s="264"/>
      <c r="S114" s="264"/>
      <c r="T114" s="264"/>
      <c r="U114" s="264"/>
      <c r="V114" s="264"/>
      <c r="W114" s="265"/>
    </row>
    <row r="115" spans="1:23" s="36" customFormat="1" ht="7.5" customHeight="1">
      <c r="A115" s="97"/>
      <c r="B115" s="175"/>
      <c r="C115" s="175"/>
      <c r="D115" s="175"/>
      <c r="E115" s="175"/>
      <c r="F115" s="175"/>
      <c r="G115" s="176"/>
      <c r="I115" s="97"/>
      <c r="J115" s="175"/>
      <c r="K115" s="175"/>
      <c r="L115" s="175"/>
      <c r="M115" s="175"/>
      <c r="N115" s="175"/>
      <c r="O115" s="176"/>
      <c r="P115" s="4"/>
      <c r="Q115" s="97"/>
      <c r="R115" s="175"/>
      <c r="S115" s="175"/>
      <c r="T115" s="175"/>
      <c r="U115" s="175"/>
      <c r="V115" s="175"/>
      <c r="W115" s="176"/>
    </row>
    <row r="116" spans="1:23" s="36" customFormat="1" ht="36" customHeight="1">
      <c r="A116" s="146"/>
      <c r="B116" s="177" t="s">
        <v>5</v>
      </c>
      <c r="C116" s="178" t="s">
        <v>183</v>
      </c>
      <c r="G116" s="179"/>
      <c r="I116" s="146"/>
      <c r="J116" s="177" t="s">
        <v>5</v>
      </c>
      <c r="K116" s="178" t="s">
        <v>183</v>
      </c>
      <c r="O116" s="179"/>
      <c r="P116" s="4"/>
      <c r="Q116" s="146"/>
      <c r="R116" s="177" t="s">
        <v>5</v>
      </c>
      <c r="S116" s="178" t="s">
        <v>183</v>
      </c>
      <c r="W116" s="179"/>
    </row>
    <row r="117" spans="1:23" s="36" customFormat="1" ht="14.25" customHeight="1">
      <c r="A117" s="180"/>
      <c r="B117" s="34"/>
      <c r="C117" s="34"/>
      <c r="D117" s="34"/>
      <c r="E117" s="34"/>
      <c r="F117" s="34"/>
      <c r="G117" s="181"/>
      <c r="I117" s="180"/>
      <c r="J117" s="34"/>
      <c r="K117" s="34"/>
      <c r="L117" s="34"/>
      <c r="M117" s="34"/>
      <c r="N117" s="34"/>
      <c r="O117" s="181"/>
      <c r="P117" s="7"/>
      <c r="Q117" s="180"/>
      <c r="R117" s="34"/>
      <c r="S117" s="34"/>
      <c r="T117" s="34"/>
      <c r="U117" s="34"/>
      <c r="V117" s="34"/>
      <c r="W117" s="181"/>
    </row>
    <row r="118" spans="1:23" s="36" customFormat="1" ht="23.25" customHeight="1">
      <c r="A118" s="130" t="s">
        <v>8</v>
      </c>
      <c r="B118" s="21"/>
      <c r="C118" s="21"/>
      <c r="D118" s="137"/>
      <c r="E118" s="3"/>
      <c r="F118" s="3"/>
      <c r="G118" s="22">
        <f>(HOUR(C118-B118)*60)+MINUTE(C118-B118)</f>
        <v>0</v>
      </c>
      <c r="H118" s="4"/>
      <c r="I118" s="130" t="s">
        <v>8</v>
      </c>
      <c r="J118" s="21"/>
      <c r="K118" s="21"/>
      <c r="L118" s="137"/>
      <c r="M118" s="3"/>
      <c r="N118" s="3"/>
      <c r="O118" s="22">
        <f>(HOUR(K118-J118)*60)+MINUTE(K118-J118)</f>
        <v>0</v>
      </c>
      <c r="P118" s="7"/>
      <c r="Q118" s="130" t="s">
        <v>8</v>
      </c>
      <c r="R118" s="21"/>
      <c r="S118" s="21"/>
      <c r="T118" s="137"/>
      <c r="U118" s="3"/>
      <c r="V118" s="3"/>
      <c r="W118" s="22">
        <f>(HOUR(S118-R118)*60)+MINUTE(S118-R118)</f>
        <v>0</v>
      </c>
    </row>
    <row r="119" spans="1:23" s="36" customFormat="1" ht="6.75" customHeight="1">
      <c r="A119" s="180"/>
      <c r="B119" s="34"/>
      <c r="C119" s="34"/>
      <c r="D119" s="34"/>
      <c r="E119" s="34"/>
      <c r="F119" s="34"/>
      <c r="G119" s="181"/>
      <c r="H119" s="4"/>
      <c r="I119" s="180"/>
      <c r="J119" s="34"/>
      <c r="K119" s="34"/>
      <c r="L119" s="34"/>
      <c r="M119" s="34"/>
      <c r="N119" s="34"/>
      <c r="O119" s="181"/>
      <c r="P119" s="7"/>
      <c r="Q119" s="180"/>
      <c r="R119" s="34"/>
      <c r="S119" s="34"/>
      <c r="T119" s="34"/>
      <c r="U119" s="34"/>
      <c r="V119" s="34"/>
      <c r="W119" s="181"/>
    </row>
    <row r="120" spans="1:23" s="36" customFormat="1" ht="21.75" customHeight="1">
      <c r="A120" s="180" t="s">
        <v>142</v>
      </c>
      <c r="B120" s="142"/>
      <c r="C120" s="142"/>
      <c r="D120" s="137"/>
      <c r="E120" s="22">
        <f>(HOUR(C120-B120)*60)+MINUTE(C120-B120)</f>
        <v>0</v>
      </c>
      <c r="F120" s="30" t="s">
        <v>72</v>
      </c>
      <c r="G120" s="182">
        <f>IF(AND(B120&lt;=B118,B120&lt;C118),(IF(C120&lt;=B118,0,IF(C120&gt;B118,(HOUR(C120-B118)*60)+MINUTE(C120-#REF!),(HOUR(C120-B120)*60)+MINUTE(C120-B120))))*-1,(IF(C120&gt;=C118,(HOUR(C118-B120)*60)+MINUTE(C118-B120),(HOUR(C120-B120)*60)+MINUTE(C120-B120)))*-1)</f>
        <v>0</v>
      </c>
      <c r="H120" s="4"/>
      <c r="I120" s="180" t="s">
        <v>142</v>
      </c>
      <c r="J120" s="142"/>
      <c r="K120" s="142"/>
      <c r="L120" s="137"/>
      <c r="M120" s="22">
        <f>(HOUR(K120-J120)*60)+MINUTE(K120-J120)</f>
        <v>0</v>
      </c>
      <c r="N120" s="30" t="s">
        <v>72</v>
      </c>
      <c r="O120" s="182">
        <f>IF(AND(J120&lt;=J118,J120&lt;K118),(IF(K120&lt;=J118,0,IF(K120&gt;J118,(HOUR(K120-J118)*60)+MINUTE(K120-#REF!),(HOUR(K120-J120)*60)+MINUTE(K120-J120))))*-1,(IF(K120&gt;=K118,(HOUR(K118-J120)*60)+MINUTE(K118-J120),(HOUR(K120-J120)*60)+MINUTE(K120-J120)))*-1)</f>
        <v>0</v>
      </c>
      <c r="P120" s="7"/>
      <c r="Q120" s="180" t="s">
        <v>142</v>
      </c>
      <c r="R120" s="142"/>
      <c r="S120" s="142"/>
      <c r="T120" s="137"/>
      <c r="U120" s="22">
        <f>(HOUR(S120-R120)*60)+MINUTE(S120-R120)</f>
        <v>0</v>
      </c>
      <c r="V120" s="30" t="s">
        <v>72</v>
      </c>
      <c r="W120" s="182">
        <f>IF(AND(R120&lt;=R118,R120&lt;S118),(IF(S120&lt;=R118,0,IF(S120&gt;R118,(HOUR(S120-R118)*60)+MINUTE(S120-#REF!),(HOUR(S120-R120)*60)+MINUTE(S120-R120))))*-1,(IF(S120&gt;=S118,(HOUR(S118-R120)*60)+MINUTE(S118-R120),(HOUR(S120-R120)*60)+MINUTE(S120-R120)))*-1)</f>
        <v>0</v>
      </c>
    </row>
    <row r="121" spans="1:23" s="36" customFormat="1" ht="10.5" customHeight="1">
      <c r="A121" s="180"/>
      <c r="B121" s="34"/>
      <c r="C121" s="34"/>
      <c r="D121" s="34"/>
      <c r="E121" s="34"/>
      <c r="F121" s="34"/>
      <c r="G121" s="181"/>
      <c r="H121" s="4"/>
      <c r="I121" s="180"/>
      <c r="J121" s="34"/>
      <c r="K121" s="34"/>
      <c r="L121" s="34"/>
      <c r="M121" s="34"/>
      <c r="N121" s="34"/>
      <c r="O121" s="181"/>
      <c r="P121" s="7"/>
      <c r="Q121" s="180"/>
      <c r="R121" s="34"/>
      <c r="S121" s="34"/>
      <c r="T121" s="34"/>
      <c r="U121" s="34"/>
      <c r="V121" s="34"/>
      <c r="W121" s="181"/>
    </row>
    <row r="122" spans="1:23" s="36" customFormat="1" ht="22.5" customHeight="1" thickBot="1">
      <c r="A122" s="180"/>
      <c r="B122" s="7"/>
      <c r="C122" s="34" t="s">
        <v>104</v>
      </c>
      <c r="F122" s="183"/>
      <c r="G122" s="184">
        <f>G118+G120</f>
        <v>0</v>
      </c>
      <c r="H122" s="4"/>
      <c r="I122" s="180"/>
      <c r="J122" s="34"/>
      <c r="K122" s="34" t="s">
        <v>104</v>
      </c>
      <c r="N122" s="183"/>
      <c r="O122" s="184">
        <f>O118+O120</f>
        <v>0</v>
      </c>
      <c r="P122" s="7"/>
      <c r="Q122" s="180"/>
      <c r="R122" s="34"/>
      <c r="S122" s="34" t="s">
        <v>104</v>
      </c>
      <c r="V122" s="183"/>
      <c r="W122" s="184">
        <f>W118+W120</f>
        <v>0</v>
      </c>
    </row>
    <row r="123" spans="1:23" s="36" customFormat="1" ht="21.75" customHeight="1" thickTop="1">
      <c r="A123" s="130" t="s">
        <v>21</v>
      </c>
      <c r="B123" s="52"/>
      <c r="C123" s="152">
        <v>131</v>
      </c>
      <c r="D123" s="52" t="s">
        <v>79</v>
      </c>
      <c r="F123" s="183"/>
      <c r="G123" s="185"/>
      <c r="H123" s="4"/>
      <c r="I123" s="130" t="s">
        <v>21</v>
      </c>
      <c r="J123" s="52"/>
      <c r="K123" s="152">
        <v>35</v>
      </c>
      <c r="L123" s="52" t="s">
        <v>79</v>
      </c>
      <c r="N123" s="183"/>
      <c r="O123" s="185"/>
      <c r="P123" s="7"/>
      <c r="Q123" s="130" t="s">
        <v>21</v>
      </c>
      <c r="R123" s="52"/>
      <c r="S123" s="152">
        <v>14</v>
      </c>
      <c r="T123" s="52" t="s">
        <v>79</v>
      </c>
      <c r="V123" s="183"/>
      <c r="W123" s="185"/>
    </row>
    <row r="124" spans="1:23" s="36" customFormat="1" ht="4.5" customHeight="1">
      <c r="A124" s="155"/>
      <c r="B124" s="156"/>
      <c r="C124" s="156"/>
      <c r="D124" s="156"/>
      <c r="E124" s="156"/>
      <c r="F124" s="156"/>
      <c r="G124" s="157"/>
      <c r="H124" s="4"/>
      <c r="I124" s="155"/>
      <c r="J124" s="156"/>
      <c r="K124" s="156"/>
      <c r="L124" s="156"/>
      <c r="M124" s="156"/>
      <c r="N124" s="156"/>
      <c r="O124" s="157"/>
      <c r="P124" s="7"/>
      <c r="Q124" s="155"/>
      <c r="R124" s="156"/>
      <c r="S124" s="156"/>
      <c r="T124" s="156"/>
      <c r="U124" s="156"/>
      <c r="V124" s="156"/>
      <c r="W124" s="157"/>
    </row>
    <row r="125" spans="1:23" s="36" customFormat="1" ht="23.25" customHeight="1" thickBot="1">
      <c r="A125" s="34"/>
      <c r="B125" s="34"/>
      <c r="C125" s="34"/>
      <c r="D125" s="34"/>
      <c r="E125" s="34"/>
      <c r="F125" s="34"/>
      <c r="G125" s="34"/>
      <c r="H125" s="4"/>
      <c r="I125" s="206"/>
      <c r="J125" s="34"/>
      <c r="K125" s="34"/>
      <c r="L125" s="34"/>
      <c r="M125" s="34"/>
      <c r="N125" s="34"/>
      <c r="O125" s="34"/>
      <c r="P125" s="7"/>
      <c r="Q125" s="206"/>
      <c r="R125" s="34"/>
      <c r="S125" s="34"/>
      <c r="T125" s="34"/>
      <c r="U125" s="34"/>
      <c r="V125" s="34"/>
      <c r="W125" s="34"/>
    </row>
    <row r="126" spans="1:23" s="36" customFormat="1" ht="18" customHeight="1" thickBot="1" thickTop="1">
      <c r="A126" s="204" t="s">
        <v>45</v>
      </c>
      <c r="B126" s="283"/>
      <c r="C126" s="283"/>
      <c r="D126" s="283"/>
      <c r="E126" s="283"/>
      <c r="F126" s="283"/>
      <c r="G126" s="284"/>
      <c r="H126" s="205"/>
      <c r="I126" s="204" t="s">
        <v>45</v>
      </c>
      <c r="J126" s="283"/>
      <c r="K126" s="283"/>
      <c r="L126" s="283"/>
      <c r="M126" s="283"/>
      <c r="N126" s="283"/>
      <c r="O126" s="284"/>
      <c r="P126" s="34"/>
      <c r="Q126" s="204" t="s">
        <v>45</v>
      </c>
      <c r="R126" s="283"/>
      <c r="S126" s="283"/>
      <c r="T126" s="283"/>
      <c r="U126" s="283"/>
      <c r="V126" s="283"/>
      <c r="W126" s="284"/>
    </row>
    <row r="127" spans="1:23" s="36" customFormat="1" ht="18" customHeight="1" thickTop="1">
      <c r="A127" s="275"/>
      <c r="B127" s="276"/>
      <c r="C127" s="276"/>
      <c r="D127" s="276"/>
      <c r="E127" s="276"/>
      <c r="F127" s="276"/>
      <c r="G127" s="277"/>
      <c r="H127" s="205"/>
      <c r="I127" s="275"/>
      <c r="J127" s="276"/>
      <c r="K127" s="276"/>
      <c r="L127" s="276"/>
      <c r="M127" s="276"/>
      <c r="N127" s="276"/>
      <c r="O127" s="277"/>
      <c r="P127" s="34"/>
      <c r="Q127" s="275"/>
      <c r="R127" s="276"/>
      <c r="S127" s="276"/>
      <c r="T127" s="276"/>
      <c r="U127" s="276"/>
      <c r="V127" s="276"/>
      <c r="W127" s="277"/>
    </row>
    <row r="128" spans="1:23" s="36" customFormat="1" ht="18" customHeight="1" thickBot="1">
      <c r="A128" s="272"/>
      <c r="B128" s="273"/>
      <c r="C128" s="273"/>
      <c r="D128" s="273"/>
      <c r="E128" s="273"/>
      <c r="F128" s="273"/>
      <c r="G128" s="274"/>
      <c r="H128" s="205"/>
      <c r="I128" s="272"/>
      <c r="J128" s="273"/>
      <c r="K128" s="273"/>
      <c r="L128" s="273"/>
      <c r="M128" s="273"/>
      <c r="N128" s="273"/>
      <c r="O128" s="274"/>
      <c r="P128" s="34"/>
      <c r="Q128" s="272"/>
      <c r="R128" s="273"/>
      <c r="S128" s="273"/>
      <c r="T128" s="273"/>
      <c r="U128" s="273"/>
      <c r="V128" s="273"/>
      <c r="W128" s="274"/>
    </row>
    <row r="129" spans="1:15" s="36" customFormat="1" ht="14.25" customHeight="1" thickTop="1">
      <c r="A129" s="186"/>
      <c r="B129" s="186"/>
      <c r="C129" s="186"/>
      <c r="D129" s="186"/>
      <c r="E129" s="186"/>
      <c r="F129" s="186"/>
      <c r="G129" s="186"/>
      <c r="I129" s="186"/>
      <c r="J129" s="186"/>
      <c r="K129" s="186"/>
      <c r="L129" s="186"/>
      <c r="M129" s="186"/>
      <c r="N129" s="186"/>
      <c r="O129" s="186"/>
    </row>
    <row r="130" spans="1:23" s="36" customFormat="1" ht="13.5" customHeight="1">
      <c r="A130" s="263" t="s">
        <v>195</v>
      </c>
      <c r="B130" s="264"/>
      <c r="C130" s="264"/>
      <c r="D130" s="264"/>
      <c r="E130" s="264"/>
      <c r="F130" s="264"/>
      <c r="G130" s="265"/>
      <c r="H130" s="4"/>
      <c r="I130" s="263" t="s">
        <v>196</v>
      </c>
      <c r="J130" s="264"/>
      <c r="K130" s="264"/>
      <c r="L130" s="264"/>
      <c r="M130" s="264"/>
      <c r="N130" s="264"/>
      <c r="O130" s="265"/>
      <c r="P130" s="7"/>
      <c r="Q130" s="263" t="s">
        <v>197</v>
      </c>
      <c r="R130" s="264"/>
      <c r="S130" s="264"/>
      <c r="T130" s="264"/>
      <c r="U130" s="264"/>
      <c r="V130" s="264"/>
      <c r="W130" s="265"/>
    </row>
    <row r="131" spans="1:23" s="36" customFormat="1" ht="7.5" customHeight="1">
      <c r="A131" s="97"/>
      <c r="B131" s="175"/>
      <c r="C131" s="175"/>
      <c r="D131" s="175"/>
      <c r="E131" s="175"/>
      <c r="F131" s="175"/>
      <c r="G131" s="176"/>
      <c r="I131" s="97"/>
      <c r="J131" s="175"/>
      <c r="K131" s="175"/>
      <c r="L131" s="175"/>
      <c r="M131" s="175"/>
      <c r="N131" s="175"/>
      <c r="O131" s="176"/>
      <c r="P131" s="4"/>
      <c r="Q131" s="97"/>
      <c r="R131" s="175"/>
      <c r="S131" s="175"/>
      <c r="T131" s="175"/>
      <c r="U131" s="175"/>
      <c r="V131" s="175"/>
      <c r="W131" s="176"/>
    </row>
    <row r="132" spans="1:23" s="36" customFormat="1" ht="36" customHeight="1">
      <c r="A132" s="146"/>
      <c r="B132" s="177" t="s">
        <v>5</v>
      </c>
      <c r="C132" s="178" t="s">
        <v>183</v>
      </c>
      <c r="G132" s="179"/>
      <c r="I132" s="146"/>
      <c r="J132" s="177" t="s">
        <v>5</v>
      </c>
      <c r="K132" s="178" t="s">
        <v>183</v>
      </c>
      <c r="O132" s="179"/>
      <c r="P132" s="4"/>
      <c r="Q132" s="146"/>
      <c r="R132" s="177" t="s">
        <v>5</v>
      </c>
      <c r="S132" s="178" t="s">
        <v>183</v>
      </c>
      <c r="W132" s="179"/>
    </row>
    <row r="133" spans="1:23" s="36" customFormat="1" ht="14.25" customHeight="1">
      <c r="A133" s="180"/>
      <c r="B133" s="34"/>
      <c r="C133" s="34"/>
      <c r="D133" s="34"/>
      <c r="E133" s="34"/>
      <c r="F133" s="34"/>
      <c r="G133" s="181"/>
      <c r="I133" s="180"/>
      <c r="J133" s="34"/>
      <c r="K133" s="34"/>
      <c r="L133" s="34"/>
      <c r="M133" s="34"/>
      <c r="N133" s="34"/>
      <c r="O133" s="181"/>
      <c r="P133" s="7"/>
      <c r="Q133" s="180"/>
      <c r="R133" s="34"/>
      <c r="S133" s="34"/>
      <c r="T133" s="34"/>
      <c r="U133" s="34"/>
      <c r="V133" s="34"/>
      <c r="W133" s="181"/>
    </row>
    <row r="134" spans="1:23" s="36" customFormat="1" ht="23.25" customHeight="1">
      <c r="A134" s="130" t="s">
        <v>8</v>
      </c>
      <c r="B134" s="21"/>
      <c r="C134" s="21"/>
      <c r="D134" s="137"/>
      <c r="E134" s="3"/>
      <c r="F134" s="3"/>
      <c r="G134" s="22">
        <f>(HOUR(C134-B134)*60)+MINUTE(C134-B134)</f>
        <v>0</v>
      </c>
      <c r="H134" s="4"/>
      <c r="I134" s="130" t="s">
        <v>8</v>
      </c>
      <c r="J134" s="21"/>
      <c r="K134" s="21"/>
      <c r="L134" s="137"/>
      <c r="M134" s="3"/>
      <c r="N134" s="3"/>
      <c r="O134" s="22">
        <f>(HOUR(K134-J134)*60)+MINUTE(K134-J134)</f>
        <v>0</v>
      </c>
      <c r="P134" s="7"/>
      <c r="Q134" s="130" t="s">
        <v>8</v>
      </c>
      <c r="R134" s="21"/>
      <c r="S134" s="21"/>
      <c r="T134" s="137"/>
      <c r="U134" s="3"/>
      <c r="V134" s="3"/>
      <c r="W134" s="22">
        <f>(HOUR(S134-R134)*60)+MINUTE(S134-R134)</f>
        <v>0</v>
      </c>
    </row>
    <row r="135" spans="1:23" s="36" customFormat="1" ht="6.75" customHeight="1">
      <c r="A135" s="180"/>
      <c r="B135" s="34"/>
      <c r="C135" s="34"/>
      <c r="D135" s="34"/>
      <c r="E135" s="34"/>
      <c r="F135" s="34"/>
      <c r="G135" s="181"/>
      <c r="H135" s="4"/>
      <c r="I135" s="180"/>
      <c r="J135" s="34"/>
      <c r="K135" s="34"/>
      <c r="L135" s="34"/>
      <c r="M135" s="34"/>
      <c r="N135" s="34"/>
      <c r="O135" s="181"/>
      <c r="P135" s="7"/>
      <c r="Q135" s="180"/>
      <c r="R135" s="34"/>
      <c r="S135" s="34"/>
      <c r="T135" s="34"/>
      <c r="U135" s="34"/>
      <c r="V135" s="34"/>
      <c r="W135" s="181"/>
    </row>
    <row r="136" spans="1:23" s="36" customFormat="1" ht="21.75" customHeight="1">
      <c r="A136" s="180" t="s">
        <v>142</v>
      </c>
      <c r="B136" s="142"/>
      <c r="C136" s="142"/>
      <c r="D136" s="137"/>
      <c r="E136" s="22">
        <f>(HOUR(C136-B136)*60)+MINUTE(C136-B136)</f>
        <v>0</v>
      </c>
      <c r="F136" s="30" t="s">
        <v>72</v>
      </c>
      <c r="G136" s="182">
        <f>IF(AND(B136&lt;=B134,B136&lt;C134),(IF(C136&lt;=B134,0,IF(C136&gt;B134,(HOUR(C136-B134)*60)+MINUTE(C136-B200),(HOUR(C136-B136)*60)+MINUTE(C136-B136))))*-1,(IF(C136&gt;=C134,(HOUR(C134-B136)*60)+MINUTE(C134-B136),(HOUR(C136-B136)*60)+MINUTE(C136-B136)))*-1)</f>
        <v>0</v>
      </c>
      <c r="H136" s="4"/>
      <c r="I136" s="180" t="s">
        <v>142</v>
      </c>
      <c r="J136" s="142"/>
      <c r="K136" s="142"/>
      <c r="L136" s="137"/>
      <c r="M136" s="22">
        <f>(HOUR(K136-J136)*60)+MINUTE(K136-J136)</f>
        <v>0</v>
      </c>
      <c r="N136" s="30" t="s">
        <v>72</v>
      </c>
      <c r="O136" s="182">
        <f>IF(AND(J136&lt;=J134,J136&lt;K134),(IF(K136&lt;=J134,0,IF(K136&gt;J134,(HOUR(K136-J134)*60)+MINUTE(K136-J200),(HOUR(K136-J136)*60)+MINUTE(K136-J136))))*-1,(IF(K136&gt;=K134,(HOUR(K134-J136)*60)+MINUTE(K134-J136),(HOUR(K136-J136)*60)+MINUTE(K136-J136)))*-1)</f>
        <v>0</v>
      </c>
      <c r="P136" s="7"/>
      <c r="Q136" s="180" t="s">
        <v>142</v>
      </c>
      <c r="R136" s="142"/>
      <c r="S136" s="142"/>
      <c r="T136" s="137"/>
      <c r="U136" s="22">
        <f>(HOUR(S136-R136)*60)+MINUTE(S136-R136)</f>
        <v>0</v>
      </c>
      <c r="V136" s="30" t="s">
        <v>72</v>
      </c>
      <c r="W136" s="182">
        <f>IF(AND(R136&lt;=R134,R136&lt;S134),(IF(S136&lt;=R134,0,IF(S136&gt;R134,(HOUR(S136-R134)*60)+MINUTE(S136-R200),(HOUR(S136-R136)*60)+MINUTE(S136-R136))))*-1,(IF(S136&gt;=S134,(HOUR(S134-R136)*60)+MINUTE(S134-R136),(HOUR(S136-R136)*60)+MINUTE(S136-R136)))*-1)</f>
        <v>0</v>
      </c>
    </row>
    <row r="137" spans="1:23" s="36" customFormat="1" ht="10.5" customHeight="1">
      <c r="A137" s="180"/>
      <c r="B137" s="34"/>
      <c r="C137" s="34"/>
      <c r="D137" s="34"/>
      <c r="E137" s="34"/>
      <c r="F137" s="34"/>
      <c r="G137" s="181"/>
      <c r="H137" s="4"/>
      <c r="I137" s="180"/>
      <c r="J137" s="34"/>
      <c r="K137" s="34"/>
      <c r="L137" s="34"/>
      <c r="M137" s="34"/>
      <c r="N137" s="34"/>
      <c r="O137" s="181"/>
      <c r="P137" s="7"/>
      <c r="Q137" s="180"/>
      <c r="R137" s="34"/>
      <c r="S137" s="34"/>
      <c r="T137" s="34"/>
      <c r="U137" s="34"/>
      <c r="V137" s="34"/>
      <c r="W137" s="181"/>
    </row>
    <row r="138" spans="1:23" s="36" customFormat="1" ht="22.5" customHeight="1" thickBot="1">
      <c r="A138" s="180"/>
      <c r="B138" s="7"/>
      <c r="C138" s="34" t="s">
        <v>104</v>
      </c>
      <c r="F138" s="183"/>
      <c r="G138" s="184">
        <f>G134+G136</f>
        <v>0</v>
      </c>
      <c r="H138" s="4"/>
      <c r="I138" s="180"/>
      <c r="J138" s="34"/>
      <c r="K138" s="34" t="s">
        <v>104</v>
      </c>
      <c r="N138" s="183"/>
      <c r="O138" s="184">
        <f>O134+O136</f>
        <v>0</v>
      </c>
      <c r="P138" s="7"/>
      <c r="Q138" s="180"/>
      <c r="R138" s="34"/>
      <c r="S138" s="34" t="s">
        <v>104</v>
      </c>
      <c r="V138" s="183"/>
      <c r="W138" s="184">
        <f>W134+W136</f>
        <v>0</v>
      </c>
    </row>
    <row r="139" spans="1:23" s="36" customFormat="1" ht="21.75" customHeight="1" thickTop="1">
      <c r="A139" s="130" t="s">
        <v>21</v>
      </c>
      <c r="B139" s="52"/>
      <c r="C139" s="152">
        <v>131</v>
      </c>
      <c r="D139" s="52" t="s">
        <v>79</v>
      </c>
      <c r="F139" s="183"/>
      <c r="G139" s="185"/>
      <c r="H139" s="4"/>
      <c r="I139" s="130" t="s">
        <v>21</v>
      </c>
      <c r="J139" s="52"/>
      <c r="K139" s="152">
        <v>35</v>
      </c>
      <c r="L139" s="52" t="s">
        <v>79</v>
      </c>
      <c r="N139" s="183"/>
      <c r="O139" s="185"/>
      <c r="P139" s="7"/>
      <c r="Q139" s="130" t="s">
        <v>21</v>
      </c>
      <c r="R139" s="52"/>
      <c r="S139" s="152">
        <v>14</v>
      </c>
      <c r="T139" s="52" t="s">
        <v>79</v>
      </c>
      <c r="V139" s="183"/>
      <c r="W139" s="185"/>
    </row>
    <row r="140" spans="1:23" s="36" customFormat="1" ht="4.5" customHeight="1">
      <c r="A140" s="155"/>
      <c r="B140" s="156"/>
      <c r="C140" s="156"/>
      <c r="D140" s="156"/>
      <c r="E140" s="156"/>
      <c r="F140" s="156"/>
      <c r="G140" s="157"/>
      <c r="H140" s="4"/>
      <c r="I140" s="155"/>
      <c r="J140" s="156"/>
      <c r="K140" s="156"/>
      <c r="L140" s="156"/>
      <c r="M140" s="156"/>
      <c r="N140" s="156"/>
      <c r="O140" s="157"/>
      <c r="P140" s="7"/>
      <c r="Q140" s="155"/>
      <c r="R140" s="156"/>
      <c r="S140" s="156"/>
      <c r="T140" s="156"/>
      <c r="U140" s="156"/>
      <c r="V140" s="156"/>
      <c r="W140" s="157"/>
    </row>
    <row r="141" spans="1:23" s="36" customFormat="1" ht="23.25" customHeight="1" thickBot="1">
      <c r="A141" s="34"/>
      <c r="B141" s="34"/>
      <c r="C141" s="34"/>
      <c r="D141" s="34"/>
      <c r="E141" s="34"/>
      <c r="F141" s="34"/>
      <c r="G141" s="34"/>
      <c r="H141" s="4"/>
      <c r="I141" s="206"/>
      <c r="J141" s="34"/>
      <c r="K141" s="34"/>
      <c r="L141" s="34"/>
      <c r="M141" s="34"/>
      <c r="N141" s="34"/>
      <c r="O141" s="34"/>
      <c r="P141" s="7"/>
      <c r="Q141" s="206"/>
      <c r="R141" s="34"/>
      <c r="S141" s="34"/>
      <c r="T141" s="34"/>
      <c r="U141" s="34"/>
      <c r="V141" s="34"/>
      <c r="W141" s="34"/>
    </row>
    <row r="142" spans="1:23" s="36" customFormat="1" ht="18" customHeight="1" thickBot="1" thickTop="1">
      <c r="A142" s="204" t="s">
        <v>45</v>
      </c>
      <c r="B142" s="283" t="s">
        <v>198</v>
      </c>
      <c r="C142" s="283"/>
      <c r="D142" s="283"/>
      <c r="E142" s="283"/>
      <c r="F142" s="283"/>
      <c r="G142" s="284"/>
      <c r="H142" s="205"/>
      <c r="I142" s="204" t="s">
        <v>45</v>
      </c>
      <c r="J142" s="283" t="s">
        <v>198</v>
      </c>
      <c r="K142" s="283"/>
      <c r="L142" s="283"/>
      <c r="M142" s="283"/>
      <c r="N142" s="283"/>
      <c r="O142" s="284"/>
      <c r="P142" s="34"/>
      <c r="Q142" s="204" t="s">
        <v>45</v>
      </c>
      <c r="R142" s="283" t="s">
        <v>198</v>
      </c>
      <c r="S142" s="283"/>
      <c r="T142" s="283"/>
      <c r="U142" s="283"/>
      <c r="V142" s="283"/>
      <c r="W142" s="284"/>
    </row>
    <row r="143" spans="1:23" s="36" customFormat="1" ht="18" customHeight="1" thickTop="1">
      <c r="A143" s="275"/>
      <c r="B143" s="276"/>
      <c r="C143" s="276"/>
      <c r="D143" s="276"/>
      <c r="E143" s="276"/>
      <c r="F143" s="276"/>
      <c r="G143" s="277"/>
      <c r="H143" s="205"/>
      <c r="I143" s="275"/>
      <c r="J143" s="276"/>
      <c r="K143" s="276"/>
      <c r="L143" s="276"/>
      <c r="M143" s="276"/>
      <c r="N143" s="276"/>
      <c r="O143" s="277"/>
      <c r="P143" s="34"/>
      <c r="Q143" s="275"/>
      <c r="R143" s="276"/>
      <c r="S143" s="276"/>
      <c r="T143" s="276"/>
      <c r="U143" s="276"/>
      <c r="V143" s="276"/>
      <c r="W143" s="277"/>
    </row>
    <row r="144" spans="1:23" s="36" customFormat="1" ht="18" customHeight="1" thickBot="1">
      <c r="A144" s="272"/>
      <c r="B144" s="273"/>
      <c r="C144" s="273"/>
      <c r="D144" s="273"/>
      <c r="E144" s="273"/>
      <c r="F144" s="273"/>
      <c r="G144" s="274"/>
      <c r="H144" s="205"/>
      <c r="I144" s="272"/>
      <c r="J144" s="273"/>
      <c r="K144" s="273"/>
      <c r="L144" s="273"/>
      <c r="M144" s="273"/>
      <c r="N144" s="273"/>
      <c r="O144" s="274"/>
      <c r="P144" s="34"/>
      <c r="Q144" s="272"/>
      <c r="R144" s="273"/>
      <c r="S144" s="273"/>
      <c r="T144" s="273"/>
      <c r="U144" s="273"/>
      <c r="V144" s="273"/>
      <c r="W144" s="274"/>
    </row>
    <row r="145" spans="1:15" s="36" customFormat="1" ht="14.25" customHeight="1" thickTop="1">
      <c r="A145" s="186"/>
      <c r="B145" s="186"/>
      <c r="C145" s="186"/>
      <c r="D145" s="186"/>
      <c r="E145" s="186"/>
      <c r="F145" s="186"/>
      <c r="G145" s="186"/>
      <c r="I145" s="186"/>
      <c r="J145" s="186"/>
      <c r="K145" s="186"/>
      <c r="L145" s="186"/>
      <c r="M145" s="186"/>
      <c r="N145" s="186"/>
      <c r="O145" s="186"/>
    </row>
    <row r="146" spans="1:15" s="36" customFormat="1" ht="14.25" customHeight="1">
      <c r="A146" s="186"/>
      <c r="B146" s="186"/>
      <c r="C146" s="186"/>
      <c r="D146" s="186"/>
      <c r="E146" s="186"/>
      <c r="F146" s="186"/>
      <c r="G146" s="186"/>
      <c r="I146" s="186"/>
      <c r="J146" s="186"/>
      <c r="K146" s="186"/>
      <c r="L146" s="186"/>
      <c r="M146" s="186"/>
      <c r="N146" s="186"/>
      <c r="O146" s="186"/>
    </row>
    <row r="147" spans="1:15" s="1" customFormat="1" ht="111" customHeight="1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</row>
    <row r="148" spans="1:23" s="1" customFormat="1" ht="38.25" customHeight="1">
      <c r="A148" s="344" t="s">
        <v>159</v>
      </c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6"/>
      <c r="N148" s="224"/>
      <c r="O148" s="224"/>
      <c r="P148" s="223"/>
      <c r="Q148" s="223"/>
      <c r="R148" s="223"/>
      <c r="S148" s="223"/>
      <c r="T148" s="223"/>
      <c r="U148" s="223"/>
      <c r="V148" s="223"/>
      <c r="W148" s="223"/>
    </row>
    <row r="149" spans="1:23" s="1" customFormat="1" ht="24" customHeight="1">
      <c r="A149" s="223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</row>
    <row r="150" spans="2:16" s="1" customFormat="1" ht="27" customHeight="1">
      <c r="B150" s="162"/>
      <c r="D150" s="287" t="s">
        <v>80</v>
      </c>
      <c r="E150" s="288"/>
      <c r="F150" s="289"/>
      <c r="G150" s="290" t="s">
        <v>81</v>
      </c>
      <c r="H150" s="291"/>
      <c r="I150" s="160" t="s">
        <v>191</v>
      </c>
      <c r="J150" s="207" t="s">
        <v>27</v>
      </c>
      <c r="L150" s="162"/>
      <c r="M150" s="376" t="s">
        <v>194</v>
      </c>
      <c r="N150" s="377"/>
      <c r="O150" s="261" t="s">
        <v>193</v>
      </c>
      <c r="P150" s="255"/>
    </row>
    <row r="151" spans="2:16" s="1" customFormat="1" ht="8.25" customHeight="1">
      <c r="B151" s="162"/>
      <c r="D151" s="163"/>
      <c r="E151" s="163"/>
      <c r="F151" s="163"/>
      <c r="G151" s="164"/>
      <c r="H151" s="164"/>
      <c r="I151" s="163"/>
      <c r="J151" s="164"/>
      <c r="L151" s="162"/>
      <c r="M151" s="163"/>
      <c r="N151" s="34"/>
      <c r="O151" s="256"/>
      <c r="P151" s="52"/>
    </row>
    <row r="152" spans="2:16" s="1" customFormat="1" ht="27" customHeight="1">
      <c r="B152" s="165" t="s">
        <v>105</v>
      </c>
      <c r="C152" s="166"/>
      <c r="D152" s="320" t="s">
        <v>98</v>
      </c>
      <c r="E152" s="321"/>
      <c r="F152" s="279"/>
      <c r="G152" s="294">
        <v>46111</v>
      </c>
      <c r="H152" s="295"/>
      <c r="I152" s="187" t="s">
        <v>187</v>
      </c>
      <c r="J152" s="187" t="s">
        <v>106</v>
      </c>
      <c r="K152" s="296" t="s">
        <v>87</v>
      </c>
      <c r="L152" s="297"/>
      <c r="M152" s="278">
        <v>200</v>
      </c>
      <c r="N152" s="321"/>
      <c r="O152" s="259">
        <v>212</v>
      </c>
      <c r="P152" s="257"/>
    </row>
    <row r="153" spans="2:16" s="1" customFormat="1" ht="27" customHeight="1">
      <c r="B153" s="165" t="s">
        <v>171</v>
      </c>
      <c r="C153" s="166"/>
      <c r="D153" s="320">
        <v>192</v>
      </c>
      <c r="E153" s="321"/>
      <c r="F153" s="279"/>
      <c r="G153" s="294">
        <v>46118</v>
      </c>
      <c r="H153" s="295"/>
      <c r="I153" s="187" t="s">
        <v>186</v>
      </c>
      <c r="J153" s="187" t="s">
        <v>85</v>
      </c>
      <c r="K153" s="296" t="s">
        <v>87</v>
      </c>
      <c r="L153" s="297"/>
      <c r="M153" s="278">
        <v>200</v>
      </c>
      <c r="N153" s="321"/>
      <c r="O153" s="29">
        <v>152</v>
      </c>
      <c r="P153" s="52"/>
    </row>
    <row r="154" spans="2:16" s="1" customFormat="1" ht="27" customHeight="1">
      <c r="B154" s="165" t="s">
        <v>107</v>
      </c>
      <c r="C154" s="166"/>
      <c r="D154" s="320">
        <v>200</v>
      </c>
      <c r="E154" s="321"/>
      <c r="F154" s="279"/>
      <c r="G154" s="294">
        <v>46117</v>
      </c>
      <c r="H154" s="295"/>
      <c r="I154" s="187" t="s">
        <v>185</v>
      </c>
      <c r="J154" s="187" t="s">
        <v>85</v>
      </c>
      <c r="K154" s="296" t="s">
        <v>87</v>
      </c>
      <c r="L154" s="297"/>
      <c r="M154" s="278">
        <v>200</v>
      </c>
      <c r="N154" s="321"/>
      <c r="O154" s="29">
        <v>212</v>
      </c>
      <c r="P154" s="52"/>
    </row>
    <row r="155" spans="2:16" s="1" customFormat="1" ht="41.25" customHeight="1">
      <c r="B155" s="165" t="s">
        <v>91</v>
      </c>
      <c r="C155" s="166"/>
      <c r="D155" s="267">
        <v>36000</v>
      </c>
      <c r="E155" s="293"/>
      <c r="F155" s="268"/>
      <c r="G155" s="294">
        <v>46201</v>
      </c>
      <c r="H155" s="295"/>
      <c r="I155" s="210" t="s">
        <v>204</v>
      </c>
      <c r="J155" s="208" t="s">
        <v>85</v>
      </c>
      <c r="K155" s="296" t="s">
        <v>87</v>
      </c>
      <c r="L155" s="297"/>
      <c r="M155" s="267">
        <f>(M156*M152)+(N157*M153)+(M158*M154)</f>
        <v>36000</v>
      </c>
      <c r="N155" s="293"/>
      <c r="O155" s="260">
        <f>(O156*O152)+(O157*O153)+(O158*O154)</f>
        <v>36060</v>
      </c>
      <c r="P155" s="254"/>
    </row>
    <row r="156" spans="2:16" s="1" customFormat="1" ht="27" customHeight="1">
      <c r="B156" s="323" t="s">
        <v>92</v>
      </c>
      <c r="C156" s="364"/>
      <c r="D156" s="327">
        <v>180</v>
      </c>
      <c r="E156" s="328"/>
      <c r="F156" s="329"/>
      <c r="G156" s="333">
        <v>46200</v>
      </c>
      <c r="H156" s="334"/>
      <c r="I156" s="211">
        <v>180</v>
      </c>
      <c r="J156" s="208" t="s">
        <v>51</v>
      </c>
      <c r="K156" s="296" t="s">
        <v>87</v>
      </c>
      <c r="L156" s="296"/>
      <c r="M156" s="269">
        <f>C107</f>
        <v>180</v>
      </c>
      <c r="N156" s="269"/>
      <c r="O156" s="254">
        <f>C123</f>
        <v>131</v>
      </c>
      <c r="P156" s="7" t="s">
        <v>30</v>
      </c>
    </row>
    <row r="157" spans="2:16" s="1" customFormat="1" ht="27" customHeight="1">
      <c r="B157" s="325"/>
      <c r="C157" s="365"/>
      <c r="D157" s="330"/>
      <c r="E157" s="331"/>
      <c r="F157" s="332"/>
      <c r="G157" s="335"/>
      <c r="H157" s="336"/>
      <c r="I157" s="213" t="s">
        <v>206</v>
      </c>
      <c r="J157" s="221"/>
      <c r="K157" s="169"/>
      <c r="L157" s="234" t="s">
        <v>94</v>
      </c>
      <c r="M157" s="234"/>
      <c r="N157" s="212"/>
      <c r="O157" s="254">
        <f>K123</f>
        <v>35</v>
      </c>
      <c r="P157" s="7" t="s">
        <v>172</v>
      </c>
    </row>
    <row r="158" spans="2:16" s="1" customFormat="1" ht="26.25" customHeight="1">
      <c r="B158" s="52"/>
      <c r="C158" s="52"/>
      <c r="D158" s="212"/>
      <c r="E158" s="212"/>
      <c r="F158" s="212"/>
      <c r="G158" s="221"/>
      <c r="H158" s="221"/>
      <c r="J158" s="221"/>
      <c r="K158" s="169"/>
      <c r="L158" s="169"/>
      <c r="M158" s="269"/>
      <c r="N158" s="269"/>
      <c r="O158" s="253">
        <f>S123</f>
        <v>14</v>
      </c>
      <c r="P158" s="7" t="s">
        <v>175</v>
      </c>
    </row>
    <row r="159" spans="2:16" s="1" customFormat="1" ht="26.25" customHeight="1" thickBot="1">
      <c r="B159" s="52"/>
      <c r="C159" s="52"/>
      <c r="D159" s="212"/>
      <c r="E159" s="212"/>
      <c r="F159" s="212"/>
      <c r="G159" s="221"/>
      <c r="H159" s="221"/>
      <c r="I159" s="212"/>
      <c r="J159" s="221"/>
      <c r="K159" s="169"/>
      <c r="L159" s="169"/>
      <c r="M159" s="280">
        <f>SUM(M156:N158)</f>
        <v>180</v>
      </c>
      <c r="N159" s="280"/>
      <c r="O159" s="258">
        <f>SUM(O156:P158)</f>
        <v>180</v>
      </c>
      <c r="P159" s="7" t="s">
        <v>40</v>
      </c>
    </row>
    <row r="160" ht="25.5" customHeight="1" thickBot="1" thickTop="1"/>
    <row r="161" spans="1:15" s="1" customFormat="1" ht="22.5" customHeight="1" thickTop="1">
      <c r="A161" s="351" t="s">
        <v>34</v>
      </c>
      <c r="B161" s="352"/>
      <c r="C161" s="352"/>
      <c r="D161" s="352"/>
      <c r="E161" s="352"/>
      <c r="F161" s="352"/>
      <c r="G161" s="352"/>
      <c r="H161" s="352"/>
      <c r="I161" s="352"/>
      <c r="J161" s="214" t="str">
        <f>A10</f>
        <v>2018-2019</v>
      </c>
      <c r="K161" s="215" t="s">
        <v>54</v>
      </c>
      <c r="L161" s="216"/>
      <c r="M161" s="216"/>
      <c r="N161" s="216"/>
      <c r="O161" s="217"/>
    </row>
    <row r="162" spans="1:15" s="1" customFormat="1" ht="22.5" customHeight="1">
      <c r="A162" s="353" t="s">
        <v>143</v>
      </c>
      <c r="B162" s="354"/>
      <c r="C162" s="354"/>
      <c r="D162" s="354"/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5"/>
    </row>
    <row r="163" spans="1:15" s="1" customFormat="1" ht="22.5" customHeight="1" thickBot="1">
      <c r="A163" s="356" t="s">
        <v>144</v>
      </c>
      <c r="B163" s="357"/>
      <c r="C163" s="357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8"/>
    </row>
    <row r="164" ht="21" customHeight="1" thickTop="1">
      <c r="D164" s="34"/>
    </row>
    <row r="165" spans="2:14" ht="18.75" customHeight="1">
      <c r="B165" s="187" t="s">
        <v>108</v>
      </c>
      <c r="C165" s="227" t="s">
        <v>163</v>
      </c>
      <c r="D165" s="34"/>
      <c r="E165" s="227" t="s">
        <v>164</v>
      </c>
      <c r="I165" s="359" t="s">
        <v>109</v>
      </c>
      <c r="J165" s="360"/>
      <c r="K165" s="188"/>
      <c r="L165" s="34"/>
      <c r="M165" s="362"/>
      <c r="N165" s="362"/>
    </row>
    <row r="166" spans="2:14" ht="9" customHeight="1">
      <c r="B166" s="188"/>
      <c r="C166" s="188"/>
      <c r="D166" s="34"/>
      <c r="E166" s="188"/>
      <c r="I166" s="190"/>
      <c r="J166" s="190"/>
      <c r="K166" s="188"/>
      <c r="L166" s="34"/>
      <c r="M166" s="189"/>
      <c r="N166" s="189"/>
    </row>
    <row r="167" spans="1:19" s="1" customFormat="1" ht="21" customHeight="1">
      <c r="A167" s="165" t="s">
        <v>110</v>
      </c>
      <c r="B167" s="191">
        <f>C107</f>
        <v>180</v>
      </c>
      <c r="C167" s="225">
        <f>K107</f>
        <v>0</v>
      </c>
      <c r="D167" s="166"/>
      <c r="E167" s="170">
        <f>S107</f>
        <v>0</v>
      </c>
      <c r="I167" s="347">
        <f>B167+C167+E167</f>
        <v>180</v>
      </c>
      <c r="J167" s="295"/>
      <c r="N167" s="165" t="s">
        <v>111</v>
      </c>
      <c r="O167" s="166"/>
      <c r="P167" s="166"/>
      <c r="Q167" s="166"/>
      <c r="R167" s="349">
        <f>SUM(G106*C107)+(O106*K107)+(W106*S107)</f>
        <v>0</v>
      </c>
      <c r="S167" s="350"/>
    </row>
    <row r="168" spans="1:19" s="1" customFormat="1" ht="21" customHeight="1">
      <c r="A168" s="165" t="s">
        <v>112</v>
      </c>
      <c r="B168" s="191">
        <f>C123</f>
        <v>131</v>
      </c>
      <c r="C168" s="225">
        <f>K123</f>
        <v>35</v>
      </c>
      <c r="D168" s="166"/>
      <c r="E168" s="170">
        <f>S123</f>
        <v>14</v>
      </c>
      <c r="I168" s="347">
        <f>B168+C168+E168</f>
        <v>180</v>
      </c>
      <c r="J168" s="295"/>
      <c r="N168" s="165" t="s">
        <v>113</v>
      </c>
      <c r="O168" s="166"/>
      <c r="P168" s="166"/>
      <c r="Q168" s="166"/>
      <c r="R168" s="349">
        <f>SUM(G122*C123)+(O122*K123)+(W122*S123)</f>
        <v>0</v>
      </c>
      <c r="S168" s="350"/>
    </row>
    <row r="169" spans="1:19" s="1" customFormat="1" ht="21" customHeight="1">
      <c r="A169" s="165" t="s">
        <v>199</v>
      </c>
      <c r="B169" s="191">
        <f>C139</f>
        <v>131</v>
      </c>
      <c r="C169" s="225">
        <f>K139</f>
        <v>35</v>
      </c>
      <c r="D169" s="166"/>
      <c r="E169" s="170">
        <f>S139</f>
        <v>14</v>
      </c>
      <c r="I169" s="347">
        <f>B169+C169+E169</f>
        <v>180</v>
      </c>
      <c r="J169" s="295"/>
      <c r="N169" s="165" t="s">
        <v>200</v>
      </c>
      <c r="O169" s="166"/>
      <c r="P169" s="166"/>
      <c r="Q169" s="166"/>
      <c r="R169" s="349">
        <f>SUM(G138*C139)+(O138*K139)+(W138*S139)</f>
        <v>0</v>
      </c>
      <c r="S169" s="350"/>
    </row>
    <row r="170" spans="1:19" s="1" customFormat="1" ht="21" customHeight="1">
      <c r="A170" s="165" t="s">
        <v>114</v>
      </c>
      <c r="B170" s="191">
        <f>C33</f>
        <v>131</v>
      </c>
      <c r="C170" s="191">
        <f>K33</f>
        <v>35</v>
      </c>
      <c r="D170" s="166"/>
      <c r="E170" s="218">
        <f>S33</f>
        <v>14</v>
      </c>
      <c r="I170" s="347">
        <f>B170+C170+E170</f>
        <v>180</v>
      </c>
      <c r="J170" s="295"/>
      <c r="N170" s="165" t="s">
        <v>115</v>
      </c>
      <c r="O170" s="166"/>
      <c r="P170" s="166"/>
      <c r="Q170" s="166"/>
      <c r="R170" s="349">
        <f>(C33*G32)+(K33*O32)+(S33*W32)</f>
        <v>0</v>
      </c>
      <c r="S170" s="350"/>
    </row>
    <row r="171" spans="1:19" s="1" customFormat="1" ht="21" customHeight="1">
      <c r="A171" s="165" t="s">
        <v>116</v>
      </c>
      <c r="B171" s="191">
        <f>C75</f>
        <v>131</v>
      </c>
      <c r="C171" s="191">
        <f>K75</f>
        <v>35</v>
      </c>
      <c r="D171" s="166"/>
      <c r="E171" s="218">
        <f>S75</f>
        <v>14</v>
      </c>
      <c r="I171" s="347">
        <f>B171+C171+E171</f>
        <v>180</v>
      </c>
      <c r="J171" s="295"/>
      <c r="N171" s="165" t="s">
        <v>117</v>
      </c>
      <c r="O171" s="166"/>
      <c r="P171" s="166"/>
      <c r="Q171" s="166"/>
      <c r="R171" s="349">
        <f>(C75*G74)+(K75*O74)+(S75*W74)</f>
        <v>0</v>
      </c>
      <c r="S171" s="350"/>
    </row>
    <row r="172" spans="2:6" ht="19.5" customHeight="1">
      <c r="B172" s="192"/>
      <c r="C172" s="192"/>
      <c r="D172" s="34"/>
      <c r="E172" s="193"/>
      <c r="F172" s="189"/>
    </row>
    <row r="173" ht="20.25" customHeight="1">
      <c r="A173" s="173" t="str">
        <f>A9</f>
        <v>Your school's name</v>
      </c>
    </row>
    <row r="174" spans="1:17" ht="23.25" customHeight="1" thickBot="1">
      <c r="A174" s="383" t="s">
        <v>146</v>
      </c>
      <c r="B174" s="384"/>
      <c r="C174" s="384"/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</row>
    <row r="175" spans="1:17" ht="20.25" customHeight="1" thickBot="1">
      <c r="A175" s="366" t="s">
        <v>147</v>
      </c>
      <c r="B175" s="367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8"/>
    </row>
    <row r="176" spans="1:17" s="1" customFormat="1" ht="30" customHeight="1">
      <c r="A176" s="372" t="s">
        <v>48</v>
      </c>
      <c r="B176" s="373"/>
      <c r="C176" s="373"/>
      <c r="D176" s="373"/>
      <c r="E176" s="373"/>
      <c r="F176" s="373"/>
      <c r="G176" s="373"/>
      <c r="H176" s="374"/>
      <c r="I176" s="8"/>
      <c r="J176" s="372" t="s">
        <v>49</v>
      </c>
      <c r="K176" s="373"/>
      <c r="L176" s="373"/>
      <c r="M176" s="373"/>
      <c r="N176" s="373"/>
      <c r="O176" s="373"/>
      <c r="P176" s="373"/>
      <c r="Q176" s="374"/>
    </row>
    <row r="177" spans="1:17" ht="18" customHeight="1" thickBot="1">
      <c r="A177" s="4"/>
      <c r="B177" s="4"/>
      <c r="C177" s="4"/>
      <c r="D177" s="4"/>
      <c r="E177" s="4"/>
      <c r="F177" s="4"/>
      <c r="G177" s="4"/>
      <c r="K177" s="4"/>
      <c r="L177" s="4"/>
      <c r="M177" s="4"/>
      <c r="N177" s="4"/>
      <c r="O177" s="4"/>
      <c r="P177" s="4"/>
      <c r="Q177" s="4"/>
    </row>
    <row r="178" spans="1:17" ht="21.75" customHeight="1" thickBot="1" thickTop="1">
      <c r="A178" s="369" t="s">
        <v>148</v>
      </c>
      <c r="B178" s="370"/>
      <c r="C178" s="370"/>
      <c r="D178" s="370"/>
      <c r="E178" s="370"/>
      <c r="F178" s="370"/>
      <c r="G178" s="370"/>
      <c r="H178" s="371"/>
      <c r="I178" s="8"/>
      <c r="J178" s="369" t="s">
        <v>149</v>
      </c>
      <c r="K178" s="370"/>
      <c r="L178" s="370"/>
      <c r="M178" s="370"/>
      <c r="N178" s="370"/>
      <c r="O178" s="370"/>
      <c r="P178" s="370"/>
      <c r="Q178" s="371"/>
    </row>
    <row r="179" spans="1:17" ht="11.25" customHeight="1" thickTop="1">
      <c r="A179" s="9"/>
      <c r="B179" s="10"/>
      <c r="C179" s="10"/>
      <c r="D179" s="10"/>
      <c r="E179" s="10"/>
      <c r="F179" s="10"/>
      <c r="G179" s="10"/>
      <c r="H179" s="11"/>
      <c r="I179" s="3"/>
      <c r="J179" s="9"/>
      <c r="K179" s="10"/>
      <c r="L179" s="10"/>
      <c r="M179" s="10"/>
      <c r="N179" s="10"/>
      <c r="O179" s="10"/>
      <c r="P179" s="10"/>
      <c r="Q179" s="11"/>
    </row>
    <row r="180" spans="1:17" s="1" customFormat="1" ht="36.75" customHeight="1">
      <c r="A180" s="13"/>
      <c r="B180" s="14" t="s">
        <v>5</v>
      </c>
      <c r="C180" s="15" t="s">
        <v>183</v>
      </c>
      <c r="D180" s="3"/>
      <c r="E180" s="16" t="s">
        <v>6</v>
      </c>
      <c r="F180" s="16" t="s">
        <v>7</v>
      </c>
      <c r="G180" s="17"/>
      <c r="H180" s="18"/>
      <c r="I180" s="8"/>
      <c r="J180" s="13"/>
      <c r="K180" s="14" t="s">
        <v>5</v>
      </c>
      <c r="L180" s="15" t="s">
        <v>183</v>
      </c>
      <c r="M180" s="3"/>
      <c r="N180" s="16" t="s">
        <v>6</v>
      </c>
      <c r="O180" s="16" t="s">
        <v>7</v>
      </c>
      <c r="P180" s="17"/>
      <c r="Q180" s="18"/>
    </row>
    <row r="181" spans="1:17" s="1" customFormat="1" ht="11.25" customHeight="1">
      <c r="A181" s="13"/>
      <c r="B181" s="19"/>
      <c r="C181" s="20"/>
      <c r="D181" s="3"/>
      <c r="E181" s="3"/>
      <c r="F181" s="3"/>
      <c r="G181" s="3"/>
      <c r="H181" s="18"/>
      <c r="I181" s="8"/>
      <c r="J181" s="13"/>
      <c r="K181" s="19"/>
      <c r="L181" s="20"/>
      <c r="M181" s="3"/>
      <c r="N181" s="3"/>
      <c r="O181" s="3"/>
      <c r="P181" s="3"/>
      <c r="Q181" s="18"/>
    </row>
    <row r="182" spans="1:17" s="1" customFormat="1" ht="15" customHeight="1">
      <c r="A182" s="13" t="s">
        <v>8</v>
      </c>
      <c r="B182" s="21"/>
      <c r="C182" s="21"/>
      <c r="D182" s="3"/>
      <c r="E182" s="22">
        <f>(HOUR(C182-B182)*60)+MINUTE(C182-B182)</f>
        <v>0</v>
      </c>
      <c r="F182" s="22">
        <f>E194+F194+G194</f>
        <v>0</v>
      </c>
      <c r="G182" s="23"/>
      <c r="H182" s="18"/>
      <c r="I182" s="8"/>
      <c r="J182" s="13" t="s">
        <v>8</v>
      </c>
      <c r="K182" s="21"/>
      <c r="L182" s="21"/>
      <c r="M182" s="3"/>
      <c r="N182" s="22">
        <f>(HOUR(L182-K182)*60)+MINUTE(L182-K182)</f>
        <v>0</v>
      </c>
      <c r="O182" s="22">
        <f>N194+O194+P194</f>
        <v>0</v>
      </c>
      <c r="P182" s="23"/>
      <c r="Q182" s="18"/>
    </row>
    <row r="183" spans="1:17" s="1" customFormat="1" ht="12.75" customHeight="1">
      <c r="A183" s="13"/>
      <c r="B183" s="24"/>
      <c r="C183" s="24"/>
      <c r="D183" s="3"/>
      <c r="E183" s="23"/>
      <c r="F183" s="23"/>
      <c r="G183" s="23"/>
      <c r="H183" s="18"/>
      <c r="I183" s="8"/>
      <c r="J183" s="13"/>
      <c r="K183" s="24"/>
      <c r="L183" s="24"/>
      <c r="M183" s="3"/>
      <c r="N183" s="23"/>
      <c r="O183" s="23"/>
      <c r="P183" s="23"/>
      <c r="Q183" s="18"/>
    </row>
    <row r="184" spans="1:17" s="1" customFormat="1" ht="14.25" customHeight="1">
      <c r="A184" s="13"/>
      <c r="B184" s="24"/>
      <c r="C184" s="24"/>
      <c r="D184" s="3"/>
      <c r="E184" s="25" t="s">
        <v>9</v>
      </c>
      <c r="F184" s="26" t="s">
        <v>10</v>
      </c>
      <c r="G184" s="27" t="s">
        <v>11</v>
      </c>
      <c r="H184" s="28"/>
      <c r="I184" s="8"/>
      <c r="J184" s="13"/>
      <c r="K184" s="24"/>
      <c r="L184" s="24"/>
      <c r="M184" s="3"/>
      <c r="N184" s="25" t="s">
        <v>9</v>
      </c>
      <c r="O184" s="26" t="s">
        <v>10</v>
      </c>
      <c r="P184" s="27" t="s">
        <v>11</v>
      </c>
      <c r="Q184" s="28"/>
    </row>
    <row r="185" spans="1:17" s="1" customFormat="1" ht="13.5" customHeight="1">
      <c r="A185" s="13"/>
      <c r="B185" s="24"/>
      <c r="C185" s="24"/>
      <c r="D185" s="3"/>
      <c r="E185" s="23"/>
      <c r="F185" s="23"/>
      <c r="G185" s="3"/>
      <c r="H185" s="28"/>
      <c r="I185" s="8"/>
      <c r="J185" s="13"/>
      <c r="K185" s="24"/>
      <c r="L185" s="24"/>
      <c r="M185" s="3"/>
      <c r="N185" s="23"/>
      <c r="O185" s="23"/>
      <c r="P185" s="3"/>
      <c r="Q185" s="28"/>
    </row>
    <row r="186" spans="1:17" s="1" customFormat="1" ht="15" customHeight="1">
      <c r="A186" s="13" t="s">
        <v>12</v>
      </c>
      <c r="B186" s="21"/>
      <c r="C186" s="21"/>
      <c r="D186" s="3"/>
      <c r="E186" s="22">
        <f>(HOUR(C186-B186)*60)+MINUTE(C186-B186)</f>
        <v>0</v>
      </c>
      <c r="F186" s="22">
        <f aca="true" t="shared" si="6" ref="F186:F192">IF(AND(C185&gt;0,B186&gt;0),(HOUR(B186-C185)*60)+MINUTE(B186-C185),0)</f>
        <v>0</v>
      </c>
      <c r="G186" s="22"/>
      <c r="H186" s="28"/>
      <c r="I186" s="8"/>
      <c r="J186" s="13" t="s">
        <v>12</v>
      </c>
      <c r="K186" s="21"/>
      <c r="L186" s="21"/>
      <c r="M186" s="3"/>
      <c r="N186" s="22">
        <f>(HOUR(L186-K186)*60)+MINUTE(L186-K186)</f>
        <v>0</v>
      </c>
      <c r="O186" s="22">
        <f aca="true" t="shared" si="7" ref="O186:O192">IF(AND(L185&gt;0,K186&gt;0),(HOUR(K186-L185)*60)+MINUTE(K186-L185),0)</f>
        <v>0</v>
      </c>
      <c r="P186" s="22"/>
      <c r="Q186" s="28"/>
    </row>
    <row r="187" spans="1:17" s="1" customFormat="1" ht="15" customHeight="1">
      <c r="A187" s="13" t="s">
        <v>13</v>
      </c>
      <c r="B187" s="21"/>
      <c r="C187" s="21"/>
      <c r="D187" s="3"/>
      <c r="E187" s="22">
        <f>(HOUR(C187-B187)*60)+MINUTE(C187-B187)</f>
        <v>0</v>
      </c>
      <c r="F187" s="22">
        <f t="shared" si="6"/>
        <v>0</v>
      </c>
      <c r="G187" s="22"/>
      <c r="H187" s="28"/>
      <c r="I187" s="8"/>
      <c r="J187" s="13" t="s">
        <v>13</v>
      </c>
      <c r="K187" s="21"/>
      <c r="L187" s="21"/>
      <c r="M187" s="3"/>
      <c r="N187" s="22">
        <f>(HOUR(L187-K187)*60)+MINUTE(L187-K187)</f>
        <v>0</v>
      </c>
      <c r="O187" s="22">
        <f t="shared" si="7"/>
        <v>0</v>
      </c>
      <c r="P187" s="22"/>
      <c r="Q187" s="28"/>
    </row>
    <row r="188" spans="1:17" s="1" customFormat="1" ht="15" customHeight="1">
      <c r="A188" s="13" t="s">
        <v>14</v>
      </c>
      <c r="B188" s="21"/>
      <c r="C188" s="21"/>
      <c r="D188" s="3"/>
      <c r="E188" s="22">
        <f>(HOUR(C188-B188)*60)+MINUTE(C188-B188)</f>
        <v>0</v>
      </c>
      <c r="F188" s="22">
        <f t="shared" si="6"/>
        <v>0</v>
      </c>
      <c r="G188" s="22"/>
      <c r="H188" s="28"/>
      <c r="I188" s="8"/>
      <c r="J188" s="13" t="s">
        <v>14</v>
      </c>
      <c r="K188" s="21"/>
      <c r="L188" s="21"/>
      <c r="M188" s="3"/>
      <c r="N188" s="22">
        <f>(HOUR(L188-K188)*60)+MINUTE(L188-K188)</f>
        <v>0</v>
      </c>
      <c r="O188" s="22">
        <f t="shared" si="7"/>
        <v>0</v>
      </c>
      <c r="P188" s="22"/>
      <c r="Q188" s="28"/>
    </row>
    <row r="189" spans="1:17" s="1" customFormat="1" ht="15" customHeight="1">
      <c r="A189" s="13" t="s">
        <v>15</v>
      </c>
      <c r="B189" s="21"/>
      <c r="C189" s="21"/>
      <c r="D189" s="3"/>
      <c r="E189" s="29"/>
      <c r="F189" s="22">
        <f t="shared" si="6"/>
        <v>0</v>
      </c>
      <c r="G189" s="22">
        <f>(HOUR(C189-B189)*60)+MINUTE(C189-B189)</f>
        <v>0</v>
      </c>
      <c r="H189" s="28"/>
      <c r="I189" s="8"/>
      <c r="J189" s="13" t="s">
        <v>16</v>
      </c>
      <c r="K189" s="21"/>
      <c r="L189" s="21"/>
      <c r="M189" s="3"/>
      <c r="N189" s="22">
        <f>(HOUR(L189-K189)*60)+MINUTE(L189-K189)</f>
        <v>0</v>
      </c>
      <c r="O189" s="22">
        <f t="shared" si="7"/>
        <v>0</v>
      </c>
      <c r="P189" s="22"/>
      <c r="Q189" s="28"/>
    </row>
    <row r="190" spans="1:18" s="1" customFormat="1" ht="15" customHeight="1">
      <c r="A190" s="13" t="s">
        <v>16</v>
      </c>
      <c r="B190" s="21"/>
      <c r="C190" s="21"/>
      <c r="D190" s="3"/>
      <c r="E190" s="22">
        <f>(HOUR(C190-B190)*60)+MINUTE(C190-B190)</f>
        <v>0</v>
      </c>
      <c r="F190" s="22">
        <f t="shared" si="6"/>
        <v>0</v>
      </c>
      <c r="G190" s="22"/>
      <c r="H190" s="28"/>
      <c r="I190" s="8"/>
      <c r="J190" s="13" t="s">
        <v>17</v>
      </c>
      <c r="K190" s="21"/>
      <c r="L190" s="21"/>
      <c r="M190" s="3"/>
      <c r="N190" s="29"/>
      <c r="O190" s="22">
        <f t="shared" si="7"/>
        <v>0</v>
      </c>
      <c r="P190" s="22">
        <f>(HOUR(L190-K190)*60)+MINUTE(L190-K190)</f>
        <v>0</v>
      </c>
      <c r="Q190" s="28"/>
      <c r="R190" s="222"/>
    </row>
    <row r="191" spans="1:18" s="1" customFormat="1" ht="15" customHeight="1">
      <c r="A191" s="13" t="s">
        <v>18</v>
      </c>
      <c r="B191" s="21"/>
      <c r="C191" s="21"/>
      <c r="D191" s="3"/>
      <c r="E191" s="22">
        <f>(HOUR(C191-B191)*60)+MINUTE(C191-B191)</f>
        <v>0</v>
      </c>
      <c r="F191" s="22">
        <f t="shared" si="6"/>
        <v>0</v>
      </c>
      <c r="G191" s="22"/>
      <c r="H191" s="28"/>
      <c r="I191" s="8"/>
      <c r="J191" s="13" t="s">
        <v>18</v>
      </c>
      <c r="K191" s="21"/>
      <c r="L191" s="21"/>
      <c r="M191" s="3"/>
      <c r="N191" s="22">
        <f>(HOUR(L191-K191)*60)+MINUTE(L191-K191)</f>
        <v>0</v>
      </c>
      <c r="O191" s="22">
        <f t="shared" si="7"/>
        <v>0</v>
      </c>
      <c r="P191" s="22"/>
      <c r="Q191" s="28"/>
      <c r="R191" s="222"/>
    </row>
    <row r="192" spans="1:18" s="1" customFormat="1" ht="15" customHeight="1">
      <c r="A192" s="13" t="s">
        <v>19</v>
      </c>
      <c r="B192" s="21"/>
      <c r="C192" s="21"/>
      <c r="D192" s="30"/>
      <c r="E192" s="22">
        <f>(HOUR(C192-B192)*60)+MINUTE(C192-B192)</f>
        <v>0</v>
      </c>
      <c r="F192" s="22">
        <f t="shared" si="6"/>
        <v>0</v>
      </c>
      <c r="G192" s="22"/>
      <c r="H192" s="28"/>
      <c r="I192" s="8"/>
      <c r="J192" s="13" t="s">
        <v>19</v>
      </c>
      <c r="K192" s="21"/>
      <c r="L192" s="21"/>
      <c r="M192" s="30"/>
      <c r="N192" s="22">
        <f>(HOUR(L192-K192)*60)+MINUTE(L192-K192)</f>
        <v>0</v>
      </c>
      <c r="O192" s="22">
        <f t="shared" si="7"/>
        <v>0</v>
      </c>
      <c r="P192" s="22"/>
      <c r="Q192" s="28"/>
      <c r="R192" s="222"/>
    </row>
    <row r="193" spans="1:17" s="1" customFormat="1" ht="15" customHeight="1">
      <c r="A193" s="31"/>
      <c r="B193" s="24"/>
      <c r="C193" s="24"/>
      <c r="D193" s="3"/>
      <c r="E193" s="23"/>
      <c r="F193" s="23"/>
      <c r="G193" s="3"/>
      <c r="H193" s="18"/>
      <c r="I193" s="3"/>
      <c r="J193" s="31"/>
      <c r="K193" s="24"/>
      <c r="L193" s="24"/>
      <c r="M193" s="3"/>
      <c r="N193" s="23"/>
      <c r="O193" s="23"/>
      <c r="P193" s="3"/>
      <c r="Q193" s="18"/>
    </row>
    <row r="194" spans="1:17" s="1" customFormat="1" ht="15" customHeight="1" thickBot="1">
      <c r="A194" s="31"/>
      <c r="B194" s="24"/>
      <c r="C194" s="32"/>
      <c r="D194" s="3"/>
      <c r="E194" s="33">
        <f>SUM(E186:E192)</f>
        <v>0</v>
      </c>
      <c r="F194" s="33">
        <f>SUM(F186:F192)</f>
        <v>0</v>
      </c>
      <c r="G194" s="33">
        <f>SUM(G186:G192)</f>
        <v>0</v>
      </c>
      <c r="H194" s="18"/>
      <c r="I194" s="3"/>
      <c r="J194" s="31"/>
      <c r="K194" s="24"/>
      <c r="L194" s="32"/>
      <c r="M194" s="3"/>
      <c r="N194" s="33">
        <f>SUM(N186:N192)</f>
        <v>0</v>
      </c>
      <c r="O194" s="33">
        <f>SUM(O186:O192)</f>
        <v>0</v>
      </c>
      <c r="P194" s="33">
        <f>SUM(P186:P192)</f>
        <v>0</v>
      </c>
      <c r="Q194" s="18"/>
    </row>
    <row r="195" spans="1:17" s="1" customFormat="1" ht="12.75" customHeight="1" thickTop="1">
      <c r="A195" s="35"/>
      <c r="B195" s="36"/>
      <c r="C195" s="36"/>
      <c r="D195" s="36"/>
      <c r="E195" s="36"/>
      <c r="F195" s="36"/>
      <c r="G195" s="36"/>
      <c r="H195" s="37"/>
      <c r="I195" s="36"/>
      <c r="J195" s="35"/>
      <c r="K195" s="36"/>
      <c r="L195" s="36"/>
      <c r="M195" s="36"/>
      <c r="N195" s="36"/>
      <c r="O195" s="36"/>
      <c r="P195" s="36"/>
      <c r="Q195" s="37"/>
    </row>
    <row r="196" spans="1:17" s="1" customFormat="1" ht="15" customHeight="1">
      <c r="A196" s="39" t="s">
        <v>20</v>
      </c>
      <c r="B196" s="3"/>
      <c r="C196" s="3"/>
      <c r="D196" s="3"/>
      <c r="E196" s="387">
        <f>E194+F194</f>
        <v>0</v>
      </c>
      <c r="F196" s="387"/>
      <c r="G196" s="40"/>
      <c r="H196" s="18"/>
      <c r="I196" s="8"/>
      <c r="J196" s="39" t="s">
        <v>20</v>
      </c>
      <c r="K196" s="3"/>
      <c r="L196" s="3"/>
      <c r="M196" s="3"/>
      <c r="N196" s="388">
        <f>N194+O194</f>
        <v>0</v>
      </c>
      <c r="O196" s="388"/>
      <c r="P196" s="40"/>
      <c r="Q196" s="18"/>
    </row>
    <row r="197" spans="1:17" ht="17.25" customHeight="1">
      <c r="A197" s="39" t="s">
        <v>21</v>
      </c>
      <c r="B197" s="3"/>
      <c r="C197" s="3"/>
      <c r="D197" s="3"/>
      <c r="E197" s="385">
        <v>137</v>
      </c>
      <c r="F197" s="386"/>
      <c r="G197" s="40" t="s">
        <v>22</v>
      </c>
      <c r="H197" s="18"/>
      <c r="I197" s="8"/>
      <c r="J197" s="39" t="s">
        <v>21</v>
      </c>
      <c r="K197" s="3"/>
      <c r="L197" s="3"/>
      <c r="M197" s="3"/>
      <c r="N197" s="385">
        <v>137</v>
      </c>
      <c r="O197" s="386"/>
      <c r="P197" s="40" t="s">
        <v>22</v>
      </c>
      <c r="Q197" s="18"/>
    </row>
    <row r="198" spans="1:17" ht="14.25" customHeight="1" thickBot="1">
      <c r="A198" s="41"/>
      <c r="B198" s="42"/>
      <c r="C198" s="42"/>
      <c r="D198" s="42"/>
      <c r="E198" s="42"/>
      <c r="F198" s="42"/>
      <c r="G198" s="42"/>
      <c r="H198" s="43"/>
      <c r="J198" s="41"/>
      <c r="K198" s="42"/>
      <c r="L198" s="42"/>
      <c r="M198" s="42"/>
      <c r="N198" s="42"/>
      <c r="O198" s="42"/>
      <c r="P198" s="42"/>
      <c r="Q198" s="43"/>
    </row>
    <row r="199" spans="1:17" s="34" customFormat="1" ht="18" customHeight="1" thickBot="1" thickTop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4" customFormat="1" ht="21" customHeight="1" thickBot="1" thickTop="1">
      <c r="A200" s="369" t="s">
        <v>177</v>
      </c>
      <c r="B200" s="370"/>
      <c r="C200" s="370"/>
      <c r="D200" s="370"/>
      <c r="E200" s="370"/>
      <c r="F200" s="370"/>
      <c r="G200" s="370"/>
      <c r="H200" s="371"/>
      <c r="I200" s="8"/>
      <c r="J200" s="369" t="s">
        <v>178</v>
      </c>
      <c r="K200" s="370"/>
      <c r="L200" s="370"/>
      <c r="M200" s="370"/>
      <c r="N200" s="370"/>
      <c r="O200" s="370"/>
      <c r="P200" s="370"/>
      <c r="Q200" s="371"/>
    </row>
    <row r="201" spans="1:17" s="34" customFormat="1" ht="11.25" customHeight="1" thickTop="1">
      <c r="A201" s="31"/>
      <c r="B201" s="44"/>
      <c r="C201" s="44"/>
      <c r="D201" s="44"/>
      <c r="E201" s="44"/>
      <c r="F201" s="44"/>
      <c r="G201" s="44"/>
      <c r="H201" s="45"/>
      <c r="I201" s="3"/>
      <c r="J201" s="31"/>
      <c r="K201" s="44"/>
      <c r="L201" s="44"/>
      <c r="M201" s="44"/>
      <c r="N201" s="44"/>
      <c r="O201" s="44"/>
      <c r="P201" s="44"/>
      <c r="Q201" s="45"/>
    </row>
    <row r="202" spans="1:17" s="36" customFormat="1" ht="36.75" customHeight="1">
      <c r="A202" s="13"/>
      <c r="B202" s="14" t="s">
        <v>5</v>
      </c>
      <c r="C202" s="15" t="s">
        <v>183</v>
      </c>
      <c r="D202" s="3"/>
      <c r="E202" s="16" t="s">
        <v>6</v>
      </c>
      <c r="F202" s="16" t="s">
        <v>7</v>
      </c>
      <c r="G202" s="17"/>
      <c r="H202" s="18"/>
      <c r="I202" s="8"/>
      <c r="J202" s="13"/>
      <c r="K202" s="14" t="s">
        <v>5</v>
      </c>
      <c r="L202" s="15" t="s">
        <v>183</v>
      </c>
      <c r="M202" s="3"/>
      <c r="N202" s="16" t="s">
        <v>6</v>
      </c>
      <c r="O202" s="16" t="s">
        <v>7</v>
      </c>
      <c r="P202" s="17"/>
      <c r="Q202" s="18"/>
    </row>
    <row r="203" spans="1:17" ht="12" customHeight="1">
      <c r="A203" s="13"/>
      <c r="B203" s="19"/>
      <c r="C203" s="20"/>
      <c r="D203" s="3"/>
      <c r="E203" s="3"/>
      <c r="F203" s="3"/>
      <c r="G203" s="3"/>
      <c r="H203" s="18"/>
      <c r="I203" s="8"/>
      <c r="J203" s="13"/>
      <c r="K203" s="19"/>
      <c r="L203" s="20"/>
      <c r="M203" s="3"/>
      <c r="N203" s="3"/>
      <c r="O203" s="3"/>
      <c r="P203" s="3"/>
      <c r="Q203" s="18"/>
    </row>
    <row r="204" spans="1:17" ht="15" customHeight="1">
      <c r="A204" s="13" t="s">
        <v>8</v>
      </c>
      <c r="B204" s="21"/>
      <c r="C204" s="21"/>
      <c r="D204" s="3"/>
      <c r="E204" s="22">
        <f>(HOUR(C204-B204)*60)+MINUTE(C204-B204)</f>
        <v>0</v>
      </c>
      <c r="F204" s="22">
        <f>E216+F216+G216</f>
        <v>0</v>
      </c>
      <c r="G204" s="23"/>
      <c r="H204" s="18"/>
      <c r="I204" s="8"/>
      <c r="J204" s="13" t="s">
        <v>8</v>
      </c>
      <c r="K204" s="21"/>
      <c r="L204" s="21"/>
      <c r="M204" s="3"/>
      <c r="N204" s="22">
        <f>(HOUR(L204-K204)*60)+MINUTE(L204-K204)</f>
        <v>0</v>
      </c>
      <c r="O204" s="22">
        <f>N216+O216+P216</f>
        <v>0</v>
      </c>
      <c r="P204" s="23"/>
      <c r="Q204" s="18"/>
    </row>
    <row r="205" spans="1:17" ht="12.75" customHeight="1">
      <c r="A205" s="13"/>
      <c r="B205" s="24"/>
      <c r="C205" s="24"/>
      <c r="D205" s="3"/>
      <c r="E205" s="23"/>
      <c r="F205" s="23"/>
      <c r="G205" s="23"/>
      <c r="H205" s="18"/>
      <c r="I205" s="8"/>
      <c r="J205" s="13"/>
      <c r="K205" s="24"/>
      <c r="L205" s="24"/>
      <c r="M205" s="3"/>
      <c r="N205" s="23"/>
      <c r="O205" s="23"/>
      <c r="P205" s="23"/>
      <c r="Q205" s="18"/>
    </row>
    <row r="206" spans="1:17" ht="14.25" customHeight="1">
      <c r="A206" s="13"/>
      <c r="B206" s="24"/>
      <c r="C206" s="24"/>
      <c r="D206" s="3"/>
      <c r="E206" s="25" t="s">
        <v>9</v>
      </c>
      <c r="F206" s="26" t="s">
        <v>10</v>
      </c>
      <c r="G206" s="27" t="s">
        <v>11</v>
      </c>
      <c r="H206" s="18"/>
      <c r="I206" s="8"/>
      <c r="J206" s="13"/>
      <c r="K206" s="24"/>
      <c r="L206" s="24"/>
      <c r="M206" s="3"/>
      <c r="N206" s="25" t="s">
        <v>9</v>
      </c>
      <c r="O206" s="26" t="s">
        <v>10</v>
      </c>
      <c r="P206" s="27" t="s">
        <v>11</v>
      </c>
      <c r="Q206" s="18"/>
    </row>
    <row r="207" spans="1:17" ht="14.25" customHeight="1">
      <c r="A207" s="13"/>
      <c r="B207" s="24"/>
      <c r="C207" s="24"/>
      <c r="D207" s="3"/>
      <c r="E207" s="23"/>
      <c r="F207" s="23"/>
      <c r="G207" s="3"/>
      <c r="H207" s="37"/>
      <c r="I207" s="8"/>
      <c r="J207" s="13"/>
      <c r="K207" s="24"/>
      <c r="L207" s="24"/>
      <c r="M207" s="3"/>
      <c r="N207" s="23"/>
      <c r="O207" s="23"/>
      <c r="P207" s="3"/>
      <c r="Q207" s="37"/>
    </row>
    <row r="208" spans="1:17" ht="15" customHeight="1">
      <c r="A208" s="13" t="s">
        <v>12</v>
      </c>
      <c r="B208" s="21"/>
      <c r="C208" s="21"/>
      <c r="D208" s="3"/>
      <c r="E208" s="22">
        <f>(HOUR(C208-B208)*60)+MINUTE(C208-B208)</f>
        <v>0</v>
      </c>
      <c r="F208" s="22">
        <f aca="true" t="shared" si="8" ref="F208:F214">IF(AND(C207&gt;0,B208&gt;0),(HOUR(B208-C207)*60)+MINUTE(B208-C207),0)</f>
        <v>0</v>
      </c>
      <c r="G208" s="22"/>
      <c r="H208" s="18"/>
      <c r="I208" s="8"/>
      <c r="J208" s="13" t="s">
        <v>12</v>
      </c>
      <c r="K208" s="21"/>
      <c r="L208" s="21"/>
      <c r="M208" s="3"/>
      <c r="N208" s="46">
        <f>(HOUR(L208-K208)*60)+MINUTE(L208-K208)</f>
        <v>0</v>
      </c>
      <c r="O208" s="22">
        <f aca="true" t="shared" si="9" ref="O208:O214">IF(AND(L207&gt;0,K208&gt;0),(HOUR(K208-L207)*60)+MINUTE(K208-L207),0)</f>
        <v>0</v>
      </c>
      <c r="P208" s="22"/>
      <c r="Q208" s="18"/>
    </row>
    <row r="209" spans="1:17" ht="15" customHeight="1">
      <c r="A209" s="13" t="s">
        <v>13</v>
      </c>
      <c r="B209" s="21"/>
      <c r="C209" s="21"/>
      <c r="D209" s="3"/>
      <c r="E209" s="22">
        <f>(HOUR(C209-B209)*60)+MINUTE(C209-B209)</f>
        <v>0</v>
      </c>
      <c r="F209" s="22">
        <f t="shared" si="8"/>
        <v>0</v>
      </c>
      <c r="G209" s="22"/>
      <c r="H209" s="18"/>
      <c r="I209" s="8"/>
      <c r="J209" s="13" t="s">
        <v>13</v>
      </c>
      <c r="K209" s="21"/>
      <c r="L209" s="21"/>
      <c r="M209" s="3"/>
      <c r="N209" s="46">
        <f>(HOUR(L209-K209)*60)+MINUTE(L209-K209)</f>
        <v>0</v>
      </c>
      <c r="O209" s="22">
        <f t="shared" si="9"/>
        <v>0</v>
      </c>
      <c r="P209" s="22"/>
      <c r="Q209" s="18"/>
    </row>
    <row r="210" spans="1:17" ht="15" customHeight="1">
      <c r="A210" s="13" t="s">
        <v>14</v>
      </c>
      <c r="B210" s="21"/>
      <c r="C210" s="21"/>
      <c r="D210" s="3"/>
      <c r="E210" s="22">
        <f>(HOUR(C210-B210)*60)+MINUTE(C210-B210)</f>
        <v>0</v>
      </c>
      <c r="F210" s="22">
        <f t="shared" si="8"/>
        <v>0</v>
      </c>
      <c r="G210" s="22"/>
      <c r="H210" s="18"/>
      <c r="I210" s="8"/>
      <c r="J210" s="13" t="s">
        <v>14</v>
      </c>
      <c r="K210" s="21"/>
      <c r="L210" s="21"/>
      <c r="M210" s="3"/>
      <c r="N210" s="46">
        <f>(HOUR(L210-K210)*60)+MINUTE(L210-K210)</f>
        <v>0</v>
      </c>
      <c r="O210" s="22">
        <f t="shared" si="9"/>
        <v>0</v>
      </c>
      <c r="P210" s="22"/>
      <c r="Q210" s="18"/>
    </row>
    <row r="211" spans="1:17" ht="15" customHeight="1">
      <c r="A211" s="13" t="s">
        <v>16</v>
      </c>
      <c r="B211" s="21"/>
      <c r="C211" s="21"/>
      <c r="D211" s="3"/>
      <c r="E211" s="22">
        <f>(HOUR(C211-B211)*60)+MINUTE(C211-B211)</f>
        <v>0</v>
      </c>
      <c r="F211" s="22">
        <f t="shared" si="8"/>
        <v>0</v>
      </c>
      <c r="G211" s="22"/>
      <c r="H211" s="18"/>
      <c r="I211" s="8"/>
      <c r="J211" s="13" t="s">
        <v>16</v>
      </c>
      <c r="K211" s="21"/>
      <c r="L211" s="21"/>
      <c r="M211" s="3"/>
      <c r="N211" s="46">
        <f>(HOUR(L211-K211)*60)+MINUTE(L211-K211)</f>
        <v>0</v>
      </c>
      <c r="O211" s="22">
        <f t="shared" si="9"/>
        <v>0</v>
      </c>
      <c r="P211" s="22"/>
      <c r="Q211" s="18"/>
    </row>
    <row r="212" spans="1:17" ht="15" customHeight="1">
      <c r="A212" s="13" t="s">
        <v>15</v>
      </c>
      <c r="B212" s="21"/>
      <c r="C212" s="21"/>
      <c r="D212" s="3"/>
      <c r="E212" s="29"/>
      <c r="F212" s="22">
        <f t="shared" si="8"/>
        <v>0</v>
      </c>
      <c r="G212" s="22">
        <f>(HOUR(C212-B212)*60)+MINUTE(C212-B212)</f>
        <v>0</v>
      </c>
      <c r="H212" s="18"/>
      <c r="I212" s="8"/>
      <c r="J212" s="13" t="s">
        <v>17</v>
      </c>
      <c r="K212" s="21"/>
      <c r="L212" s="21"/>
      <c r="M212" s="3"/>
      <c r="N212" s="29"/>
      <c r="O212" s="22">
        <f t="shared" si="9"/>
        <v>0</v>
      </c>
      <c r="P212" s="22">
        <f>(HOUR(L212-K212)*60)+MINUTE(L212-K212)</f>
        <v>0</v>
      </c>
      <c r="Q212" s="18"/>
    </row>
    <row r="213" spans="1:17" ht="15" customHeight="1">
      <c r="A213" s="13" t="s">
        <v>18</v>
      </c>
      <c r="B213" s="21"/>
      <c r="C213" s="21"/>
      <c r="D213" s="3"/>
      <c r="E213" s="22">
        <f>(HOUR(C213-B213)*60)+MINUTE(C213-B213)</f>
        <v>0</v>
      </c>
      <c r="F213" s="22">
        <f t="shared" si="8"/>
        <v>0</v>
      </c>
      <c r="G213" s="22"/>
      <c r="H213" s="18"/>
      <c r="I213" s="8"/>
      <c r="J213" s="13" t="s">
        <v>18</v>
      </c>
      <c r="K213" s="21"/>
      <c r="L213" s="21"/>
      <c r="M213" s="3"/>
      <c r="N213" s="46">
        <f>(HOUR(L213-K213)*60)+MINUTE(L213-K213)</f>
        <v>0</v>
      </c>
      <c r="O213" s="22">
        <f t="shared" si="9"/>
        <v>0</v>
      </c>
      <c r="P213" s="22"/>
      <c r="Q213" s="18"/>
    </row>
    <row r="214" spans="1:17" s="1" customFormat="1" ht="15" customHeight="1">
      <c r="A214" s="13" t="s">
        <v>19</v>
      </c>
      <c r="B214" s="21"/>
      <c r="C214" s="21"/>
      <c r="D214" s="3"/>
      <c r="E214" s="22">
        <f>(HOUR(C214-B214)*60)+MINUTE(C214-B214)</f>
        <v>0</v>
      </c>
      <c r="F214" s="22">
        <f t="shared" si="8"/>
        <v>0</v>
      </c>
      <c r="G214" s="22"/>
      <c r="H214" s="18"/>
      <c r="I214" s="8"/>
      <c r="J214" s="13" t="s">
        <v>19</v>
      </c>
      <c r="K214" s="21"/>
      <c r="L214" s="21"/>
      <c r="M214" s="3"/>
      <c r="N214" s="46">
        <f>(HOUR(L214-K214)*60)+MINUTE(L214-K214)</f>
        <v>0</v>
      </c>
      <c r="O214" s="22">
        <f t="shared" si="9"/>
        <v>0</v>
      </c>
      <c r="P214" s="22"/>
      <c r="Q214" s="18"/>
    </row>
    <row r="215" spans="1:17" ht="15" customHeight="1">
      <c r="A215" s="31"/>
      <c r="B215" s="24"/>
      <c r="C215" s="24"/>
      <c r="D215" s="3"/>
      <c r="E215" s="23"/>
      <c r="F215" s="23"/>
      <c r="G215" s="3"/>
      <c r="H215" s="37"/>
      <c r="I215" s="3"/>
      <c r="J215" s="31"/>
      <c r="K215" s="24"/>
      <c r="L215" s="24"/>
      <c r="M215" s="3"/>
      <c r="N215" s="23"/>
      <c r="O215" s="23"/>
      <c r="P215" s="3"/>
      <c r="Q215" s="37"/>
    </row>
    <row r="216" spans="1:17" ht="14.25" customHeight="1" thickBot="1">
      <c r="A216" s="31"/>
      <c r="B216" s="24"/>
      <c r="C216" s="32"/>
      <c r="D216" s="3"/>
      <c r="E216" s="33">
        <f>SUM(E208:E214)</f>
        <v>0</v>
      </c>
      <c r="F216" s="33">
        <f>SUM(F208:F214)</f>
        <v>0</v>
      </c>
      <c r="G216" s="33">
        <f>SUM(G208:G214)</f>
        <v>0</v>
      </c>
      <c r="H216" s="18"/>
      <c r="I216" s="3"/>
      <c r="J216" s="31"/>
      <c r="K216" s="24"/>
      <c r="L216" s="32"/>
      <c r="M216" s="3"/>
      <c r="N216" s="33">
        <f>SUM(N208:N214)</f>
        <v>0</v>
      </c>
      <c r="O216" s="33">
        <f>SUM(O208:O214)</f>
        <v>0</v>
      </c>
      <c r="P216" s="33">
        <f>SUM(P208:P214)</f>
        <v>0</v>
      </c>
      <c r="Q216" s="18"/>
    </row>
    <row r="217" spans="1:17" ht="12.75" customHeight="1" thickTop="1">
      <c r="A217" s="35"/>
      <c r="B217" s="36"/>
      <c r="C217" s="36"/>
      <c r="D217" s="36"/>
      <c r="E217" s="36"/>
      <c r="F217" s="36"/>
      <c r="G217" s="36"/>
      <c r="H217" s="37"/>
      <c r="I217" s="36"/>
      <c r="J217" s="35"/>
      <c r="K217" s="36"/>
      <c r="L217" s="36"/>
      <c r="M217" s="36"/>
      <c r="N217" s="36"/>
      <c r="O217" s="36"/>
      <c r="P217" s="36"/>
      <c r="Q217" s="37"/>
    </row>
    <row r="218" spans="1:17" s="1" customFormat="1" ht="14.25" customHeight="1">
      <c r="A218" s="39" t="s">
        <v>20</v>
      </c>
      <c r="B218" s="3"/>
      <c r="C218" s="3"/>
      <c r="D218" s="3"/>
      <c r="E218" s="387">
        <f>E216+F216</f>
        <v>0</v>
      </c>
      <c r="F218" s="387"/>
      <c r="G218" s="40"/>
      <c r="H218" s="18"/>
      <c r="I218" s="8"/>
      <c r="J218" s="39" t="s">
        <v>20</v>
      </c>
      <c r="K218" s="3"/>
      <c r="L218" s="3"/>
      <c r="M218" s="3"/>
      <c r="N218" s="388">
        <f>N216+O216</f>
        <v>0</v>
      </c>
      <c r="O218" s="388"/>
      <c r="P218" s="40"/>
      <c r="Q218" s="18"/>
    </row>
    <row r="219" spans="1:17" s="1" customFormat="1" ht="17.25" customHeight="1">
      <c r="A219" s="39" t="s">
        <v>21</v>
      </c>
      <c r="B219" s="3"/>
      <c r="C219" s="3"/>
      <c r="D219" s="3"/>
      <c r="E219" s="385">
        <v>37</v>
      </c>
      <c r="F219" s="386"/>
      <c r="G219" s="40" t="s">
        <v>22</v>
      </c>
      <c r="H219" s="18"/>
      <c r="I219" s="8"/>
      <c r="J219" s="39" t="s">
        <v>21</v>
      </c>
      <c r="K219" s="3"/>
      <c r="L219" s="3"/>
      <c r="M219" s="3"/>
      <c r="N219" s="385">
        <v>37</v>
      </c>
      <c r="O219" s="386"/>
      <c r="P219" s="40" t="s">
        <v>22</v>
      </c>
      <c r="Q219" s="18"/>
    </row>
    <row r="220" spans="1:17" s="1" customFormat="1" ht="13.5" customHeight="1" thickBot="1">
      <c r="A220" s="41"/>
      <c r="B220" s="42"/>
      <c r="C220" s="42"/>
      <c r="D220" s="42"/>
      <c r="E220" s="42"/>
      <c r="F220" s="42"/>
      <c r="G220" s="42"/>
      <c r="H220" s="43"/>
      <c r="I220" s="4"/>
      <c r="J220" s="41"/>
      <c r="K220" s="42"/>
      <c r="L220" s="42"/>
      <c r="M220" s="42"/>
      <c r="N220" s="42"/>
      <c r="O220" s="42"/>
      <c r="P220" s="42"/>
      <c r="Q220" s="43"/>
    </row>
    <row r="221" spans="1:17" s="1" customFormat="1" ht="18" customHeight="1" thickBot="1" thickTop="1">
      <c r="A221" s="41"/>
      <c r="B221" s="42"/>
      <c r="C221" s="42"/>
      <c r="D221" s="42"/>
      <c r="E221" s="42"/>
      <c r="F221" s="42"/>
      <c r="G221" s="42"/>
      <c r="H221" s="43"/>
      <c r="I221" s="4"/>
      <c r="J221" s="41"/>
      <c r="K221" s="42"/>
      <c r="L221" s="42"/>
      <c r="M221" s="42"/>
      <c r="N221" s="42"/>
      <c r="O221" s="42"/>
      <c r="P221" s="42"/>
      <c r="Q221" s="43"/>
    </row>
    <row r="222" spans="1:17" ht="21" customHeight="1" thickBot="1" thickTop="1">
      <c r="A222" s="369" t="s">
        <v>150</v>
      </c>
      <c r="B222" s="370"/>
      <c r="C222" s="370"/>
      <c r="D222" s="370"/>
      <c r="E222" s="370"/>
      <c r="F222" s="370"/>
      <c r="G222" s="370"/>
      <c r="H222" s="371"/>
      <c r="I222" s="8"/>
      <c r="J222" s="369" t="s">
        <v>151</v>
      </c>
      <c r="K222" s="370"/>
      <c r="L222" s="370"/>
      <c r="M222" s="370"/>
      <c r="N222" s="370"/>
      <c r="O222" s="370"/>
      <c r="P222" s="370"/>
      <c r="Q222" s="371"/>
    </row>
    <row r="223" spans="1:17" ht="11.25" customHeight="1" thickTop="1">
      <c r="A223" s="31"/>
      <c r="B223" s="44"/>
      <c r="C223" s="44"/>
      <c r="D223" s="44"/>
      <c r="E223" s="44"/>
      <c r="F223" s="44"/>
      <c r="G223" s="44"/>
      <c r="H223" s="45"/>
      <c r="I223" s="3"/>
      <c r="J223" s="31"/>
      <c r="K223" s="44"/>
      <c r="L223" s="44"/>
      <c r="M223" s="44"/>
      <c r="N223" s="44"/>
      <c r="O223" s="44"/>
      <c r="P223" s="44"/>
      <c r="Q223" s="45"/>
    </row>
    <row r="224" spans="1:17" ht="36" customHeight="1">
      <c r="A224" s="13"/>
      <c r="B224" s="14" t="s">
        <v>5</v>
      </c>
      <c r="C224" s="15" t="s">
        <v>183</v>
      </c>
      <c r="D224" s="3"/>
      <c r="E224" s="16" t="s">
        <v>6</v>
      </c>
      <c r="F224" s="16" t="s">
        <v>7</v>
      </c>
      <c r="G224" s="17"/>
      <c r="H224" s="18"/>
      <c r="I224" s="8"/>
      <c r="J224" s="13"/>
      <c r="K224" s="14" t="s">
        <v>5</v>
      </c>
      <c r="L224" s="15" t="s">
        <v>183</v>
      </c>
      <c r="M224" s="3"/>
      <c r="N224" s="16" t="s">
        <v>6</v>
      </c>
      <c r="O224" s="16" t="s">
        <v>7</v>
      </c>
      <c r="P224" s="17"/>
      <c r="Q224" s="18"/>
    </row>
    <row r="225" spans="1:17" ht="12.75">
      <c r="A225" s="13"/>
      <c r="B225" s="19"/>
      <c r="C225" s="20"/>
      <c r="D225" s="3"/>
      <c r="E225" s="3"/>
      <c r="F225" s="3"/>
      <c r="G225" s="3"/>
      <c r="H225" s="18"/>
      <c r="I225" s="8"/>
      <c r="J225" s="13"/>
      <c r="K225" s="19"/>
      <c r="L225" s="20"/>
      <c r="M225" s="3"/>
      <c r="N225" s="3"/>
      <c r="O225" s="3"/>
      <c r="P225" s="3"/>
      <c r="Q225" s="18"/>
    </row>
    <row r="226" spans="1:17" ht="15" customHeight="1">
      <c r="A226" s="13" t="s">
        <v>8</v>
      </c>
      <c r="B226" s="21"/>
      <c r="C226" s="21"/>
      <c r="D226" s="3"/>
      <c r="E226" s="22">
        <f>(HOUR(C226-B226)*60)+MINUTE(C226-B226)</f>
        <v>0</v>
      </c>
      <c r="F226" s="22">
        <f>E238+F238+G238</f>
        <v>0</v>
      </c>
      <c r="G226" s="23"/>
      <c r="H226" s="18"/>
      <c r="I226" s="8"/>
      <c r="J226" s="13" t="s">
        <v>8</v>
      </c>
      <c r="K226" s="21"/>
      <c r="L226" s="21"/>
      <c r="M226" s="3"/>
      <c r="N226" s="22">
        <f>(HOUR(L226-K226)*60)+MINUTE(L226-K226)</f>
        <v>0</v>
      </c>
      <c r="O226" s="22">
        <f>N238+O238+P238</f>
        <v>0</v>
      </c>
      <c r="P226" s="23"/>
      <c r="Q226" s="18"/>
    </row>
    <row r="227" spans="1:17" ht="13.5" customHeight="1">
      <c r="A227" s="13"/>
      <c r="B227" s="24"/>
      <c r="C227" s="24"/>
      <c r="D227" s="3"/>
      <c r="E227" s="23"/>
      <c r="F227" s="23"/>
      <c r="G227" s="23"/>
      <c r="H227" s="18"/>
      <c r="I227" s="8"/>
      <c r="J227" s="13"/>
      <c r="K227" s="24"/>
      <c r="L227" s="24"/>
      <c r="M227" s="3"/>
      <c r="N227" s="23"/>
      <c r="O227" s="23"/>
      <c r="P227" s="23"/>
      <c r="Q227" s="18"/>
    </row>
    <row r="228" spans="1:17" ht="14.25" customHeight="1">
      <c r="A228" s="13"/>
      <c r="B228" s="24"/>
      <c r="C228" s="24"/>
      <c r="D228" s="3"/>
      <c r="E228" s="25" t="s">
        <v>9</v>
      </c>
      <c r="F228" s="26" t="s">
        <v>10</v>
      </c>
      <c r="G228" s="27" t="s">
        <v>11</v>
      </c>
      <c r="H228" s="18"/>
      <c r="I228" s="8"/>
      <c r="J228" s="13"/>
      <c r="K228" s="24"/>
      <c r="L228" s="24"/>
      <c r="M228" s="3"/>
      <c r="N228" s="25" t="s">
        <v>9</v>
      </c>
      <c r="O228" s="26" t="s">
        <v>10</v>
      </c>
      <c r="P228" s="27" t="s">
        <v>11</v>
      </c>
      <c r="Q228" s="18"/>
    </row>
    <row r="229" spans="1:17" ht="14.25" customHeight="1">
      <c r="A229" s="13"/>
      <c r="B229" s="24"/>
      <c r="C229" s="24"/>
      <c r="D229" s="3"/>
      <c r="E229" s="23"/>
      <c r="F229" s="23"/>
      <c r="G229" s="3"/>
      <c r="H229" s="37"/>
      <c r="I229" s="8"/>
      <c r="J229" s="13"/>
      <c r="K229" s="24"/>
      <c r="L229" s="24"/>
      <c r="M229" s="3"/>
      <c r="N229" s="23"/>
      <c r="O229" s="23"/>
      <c r="P229" s="3"/>
      <c r="Q229" s="37"/>
    </row>
    <row r="230" spans="1:17" ht="15" customHeight="1">
      <c r="A230" s="13" t="s">
        <v>12</v>
      </c>
      <c r="B230" s="21"/>
      <c r="C230" s="21"/>
      <c r="D230" s="3"/>
      <c r="E230" s="22">
        <f>(HOUR(C230-B230)*60)+MINUTE(C230-B230)</f>
        <v>0</v>
      </c>
      <c r="F230" s="22">
        <f aca="true" t="shared" si="10" ref="F230:F236">IF(AND(C229&gt;0,B230&gt;0),(HOUR(B230-C229)*60)+MINUTE(B230-C229),0)</f>
        <v>0</v>
      </c>
      <c r="G230" s="22"/>
      <c r="H230" s="18"/>
      <c r="I230" s="8"/>
      <c r="J230" s="13" t="s">
        <v>12</v>
      </c>
      <c r="K230" s="21"/>
      <c r="L230" s="21"/>
      <c r="M230" s="3"/>
      <c r="N230" s="46">
        <f>(HOUR(L230-K230)*60)+MINUTE(L230-K230)</f>
        <v>0</v>
      </c>
      <c r="O230" s="22">
        <f aca="true" t="shared" si="11" ref="O230:O236">IF(AND(L229&gt;0,K230&gt;0),(HOUR(K230-L229)*60)+MINUTE(K230-L229),0)</f>
        <v>0</v>
      </c>
      <c r="P230" s="22"/>
      <c r="Q230" s="18"/>
    </row>
    <row r="231" spans="1:17" ht="15" customHeight="1">
      <c r="A231" s="13" t="s">
        <v>13</v>
      </c>
      <c r="B231" s="21"/>
      <c r="C231" s="21"/>
      <c r="D231" s="3"/>
      <c r="E231" s="22">
        <f>(HOUR(C231-B231)*60)+MINUTE(C231-B231)</f>
        <v>0</v>
      </c>
      <c r="F231" s="22">
        <f t="shared" si="10"/>
        <v>0</v>
      </c>
      <c r="G231" s="22"/>
      <c r="H231" s="18"/>
      <c r="I231" s="8"/>
      <c r="J231" s="13" t="s">
        <v>13</v>
      </c>
      <c r="K231" s="21"/>
      <c r="L231" s="21"/>
      <c r="M231" s="3"/>
      <c r="N231" s="46">
        <f>(HOUR(L231-K231)*60)+MINUTE(L231-K231)</f>
        <v>0</v>
      </c>
      <c r="O231" s="22">
        <f t="shared" si="11"/>
        <v>0</v>
      </c>
      <c r="P231" s="22"/>
      <c r="Q231" s="18"/>
    </row>
    <row r="232" spans="1:17" ht="15" customHeight="1">
      <c r="A232" s="13" t="s">
        <v>14</v>
      </c>
      <c r="B232" s="21"/>
      <c r="C232" s="21"/>
      <c r="D232" s="3"/>
      <c r="E232" s="22">
        <f>(HOUR(C232-B232)*60)+MINUTE(C232-B232)</f>
        <v>0</v>
      </c>
      <c r="F232" s="22">
        <f t="shared" si="10"/>
        <v>0</v>
      </c>
      <c r="G232" s="22"/>
      <c r="H232" s="18"/>
      <c r="I232" s="8"/>
      <c r="J232" s="13" t="s">
        <v>14</v>
      </c>
      <c r="K232" s="21"/>
      <c r="L232" s="21"/>
      <c r="M232" s="3"/>
      <c r="N232" s="46">
        <f>(HOUR(L232-K232)*60)+MINUTE(L232-K232)</f>
        <v>0</v>
      </c>
      <c r="O232" s="22">
        <f t="shared" si="11"/>
        <v>0</v>
      </c>
      <c r="P232" s="22"/>
      <c r="Q232" s="18"/>
    </row>
    <row r="233" spans="1:17" ht="15" customHeight="1">
      <c r="A233" s="13" t="s">
        <v>16</v>
      </c>
      <c r="B233" s="21"/>
      <c r="C233" s="21"/>
      <c r="D233" s="3"/>
      <c r="E233" s="22">
        <f>(HOUR(C233-B233)*60)+MINUTE(C233-B233)</f>
        <v>0</v>
      </c>
      <c r="F233" s="22">
        <f t="shared" si="10"/>
        <v>0</v>
      </c>
      <c r="G233" s="22"/>
      <c r="H233" s="18"/>
      <c r="I233" s="8"/>
      <c r="J233" s="13" t="s">
        <v>16</v>
      </c>
      <c r="K233" s="21"/>
      <c r="L233" s="21"/>
      <c r="M233" s="3"/>
      <c r="N233" s="46">
        <f>(HOUR(L233-K233)*60)+MINUTE(L233-K233)</f>
        <v>0</v>
      </c>
      <c r="O233" s="22">
        <f t="shared" si="11"/>
        <v>0</v>
      </c>
      <c r="P233" s="22"/>
      <c r="Q233" s="18"/>
    </row>
    <row r="234" spans="1:17" ht="14.25" customHeight="1">
      <c r="A234" s="13" t="s">
        <v>15</v>
      </c>
      <c r="B234" s="21"/>
      <c r="C234" s="21"/>
      <c r="D234" s="3"/>
      <c r="E234" s="29"/>
      <c r="F234" s="22">
        <f t="shared" si="10"/>
        <v>0</v>
      </c>
      <c r="G234" s="22">
        <f>(HOUR(C234-B234)*60)+MINUTE(C234-B234)</f>
        <v>0</v>
      </c>
      <c r="H234" s="18"/>
      <c r="I234" s="8"/>
      <c r="J234" s="13" t="s">
        <v>17</v>
      </c>
      <c r="K234" s="21"/>
      <c r="L234" s="21"/>
      <c r="M234" s="3"/>
      <c r="N234" s="29"/>
      <c r="O234" s="22">
        <f t="shared" si="11"/>
        <v>0</v>
      </c>
      <c r="P234" s="22">
        <f>(HOUR(L234-K234)*60)+MINUTE(L234-K234)</f>
        <v>0</v>
      </c>
      <c r="Q234" s="18"/>
    </row>
    <row r="235" spans="1:17" ht="15" customHeight="1">
      <c r="A235" s="13" t="s">
        <v>18</v>
      </c>
      <c r="B235" s="21"/>
      <c r="C235" s="21"/>
      <c r="D235" s="3"/>
      <c r="E235" s="22">
        <f>(HOUR(C235-B235)*60)+MINUTE(C235-B235)</f>
        <v>0</v>
      </c>
      <c r="F235" s="22">
        <f t="shared" si="10"/>
        <v>0</v>
      </c>
      <c r="G235" s="22"/>
      <c r="H235" s="18"/>
      <c r="I235" s="8"/>
      <c r="J235" s="13" t="s">
        <v>18</v>
      </c>
      <c r="K235" s="21"/>
      <c r="L235" s="21"/>
      <c r="M235" s="3"/>
      <c r="N235" s="46">
        <f>(HOUR(L235-K235)*60)+MINUTE(L235-K235)</f>
        <v>0</v>
      </c>
      <c r="O235" s="22">
        <f t="shared" si="11"/>
        <v>0</v>
      </c>
      <c r="P235" s="22"/>
      <c r="Q235" s="18"/>
    </row>
    <row r="236" spans="1:17" ht="15" customHeight="1">
      <c r="A236" s="13" t="s">
        <v>19</v>
      </c>
      <c r="B236" s="21"/>
      <c r="C236" s="21"/>
      <c r="D236" s="3"/>
      <c r="E236" s="22">
        <f>(HOUR(C236-B236)*60)+MINUTE(C236-B236)</f>
        <v>0</v>
      </c>
      <c r="F236" s="22">
        <f t="shared" si="10"/>
        <v>0</v>
      </c>
      <c r="G236" s="22"/>
      <c r="H236" s="18"/>
      <c r="I236" s="8"/>
      <c r="J236" s="13" t="s">
        <v>19</v>
      </c>
      <c r="K236" s="21"/>
      <c r="L236" s="21"/>
      <c r="M236" s="3"/>
      <c r="N236" s="46">
        <f>(HOUR(L236-K236)*60)+MINUTE(L236-K236)</f>
        <v>0</v>
      </c>
      <c r="O236" s="22">
        <f t="shared" si="11"/>
        <v>0</v>
      </c>
      <c r="P236" s="22"/>
      <c r="Q236" s="18"/>
    </row>
    <row r="237" spans="1:17" ht="15" customHeight="1">
      <c r="A237" s="31"/>
      <c r="B237" s="24"/>
      <c r="C237" s="24"/>
      <c r="D237" s="3"/>
      <c r="E237" s="23"/>
      <c r="F237" s="23"/>
      <c r="G237" s="3"/>
      <c r="H237" s="37"/>
      <c r="I237" s="3"/>
      <c r="J237" s="31"/>
      <c r="K237" s="24"/>
      <c r="L237" s="24"/>
      <c r="M237" s="3"/>
      <c r="N237" s="23"/>
      <c r="O237" s="23"/>
      <c r="P237" s="3"/>
      <c r="Q237" s="37"/>
    </row>
    <row r="238" spans="1:17" ht="13.5" thickBot="1">
      <c r="A238" s="31"/>
      <c r="B238" s="24"/>
      <c r="C238" s="32"/>
      <c r="D238" s="3"/>
      <c r="E238" s="33">
        <f>SUM(E230:E236)</f>
        <v>0</v>
      </c>
      <c r="F238" s="33">
        <f>SUM(F230:F236)</f>
        <v>0</v>
      </c>
      <c r="G238" s="33">
        <f>SUM(G230:G236)</f>
        <v>0</v>
      </c>
      <c r="H238" s="18"/>
      <c r="I238" s="3"/>
      <c r="J238" s="31"/>
      <c r="K238" s="24"/>
      <c r="L238" s="32"/>
      <c r="M238" s="3"/>
      <c r="N238" s="33">
        <f>SUM(N230:N236)</f>
        <v>0</v>
      </c>
      <c r="O238" s="33">
        <f>SUM(O230:O236)</f>
        <v>0</v>
      </c>
      <c r="P238" s="33">
        <f>SUM(P230:P236)</f>
        <v>0</v>
      </c>
      <c r="Q238" s="18"/>
    </row>
    <row r="239" spans="1:17" ht="12.75" customHeight="1" thickTop="1">
      <c r="A239" s="35"/>
      <c r="B239" s="36"/>
      <c r="C239" s="36"/>
      <c r="D239" s="36"/>
      <c r="E239" s="36"/>
      <c r="F239" s="36"/>
      <c r="G239" s="36"/>
      <c r="H239" s="37"/>
      <c r="I239" s="36"/>
      <c r="J239" s="35"/>
      <c r="K239" s="36"/>
      <c r="L239" s="36"/>
      <c r="M239" s="36"/>
      <c r="N239" s="36"/>
      <c r="O239" s="36"/>
      <c r="P239" s="36"/>
      <c r="Q239" s="37"/>
    </row>
    <row r="240" spans="1:17" ht="13.5" customHeight="1">
      <c r="A240" s="39" t="s">
        <v>20</v>
      </c>
      <c r="B240" s="3"/>
      <c r="C240" s="3"/>
      <c r="D240" s="3"/>
      <c r="E240" s="387">
        <f>E238+F238</f>
        <v>0</v>
      </c>
      <c r="F240" s="387"/>
      <c r="G240" s="40"/>
      <c r="H240" s="18"/>
      <c r="I240" s="8"/>
      <c r="J240" s="39" t="s">
        <v>20</v>
      </c>
      <c r="K240" s="3"/>
      <c r="L240" s="3"/>
      <c r="M240" s="3"/>
      <c r="N240" s="388">
        <f>N238+O238</f>
        <v>0</v>
      </c>
      <c r="O240" s="388"/>
      <c r="P240" s="40"/>
      <c r="Q240" s="18"/>
    </row>
    <row r="241" spans="1:17" ht="17.25" customHeight="1">
      <c r="A241" s="39" t="s">
        <v>21</v>
      </c>
      <c r="B241" s="3"/>
      <c r="C241" s="3"/>
      <c r="D241" s="3"/>
      <c r="E241" s="385">
        <v>6</v>
      </c>
      <c r="F241" s="386"/>
      <c r="G241" s="40" t="s">
        <v>22</v>
      </c>
      <c r="H241" s="18"/>
      <c r="I241" s="8"/>
      <c r="J241" s="39" t="s">
        <v>21</v>
      </c>
      <c r="K241" s="3"/>
      <c r="L241" s="3"/>
      <c r="M241" s="3"/>
      <c r="N241" s="385">
        <v>6</v>
      </c>
      <c r="O241" s="386"/>
      <c r="P241" s="40" t="s">
        <v>22</v>
      </c>
      <c r="Q241" s="18"/>
    </row>
    <row r="242" spans="1:17" ht="13.5" thickBot="1">
      <c r="A242" s="41"/>
      <c r="B242" s="42"/>
      <c r="C242" s="42"/>
      <c r="D242" s="42"/>
      <c r="E242" s="42"/>
      <c r="F242" s="42"/>
      <c r="G242" s="42"/>
      <c r="H242" s="43"/>
      <c r="J242" s="41"/>
      <c r="K242" s="42"/>
      <c r="L242" s="42"/>
      <c r="M242" s="42"/>
      <c r="N242" s="42"/>
      <c r="O242" s="42"/>
      <c r="P242" s="42"/>
      <c r="Q242" s="43"/>
    </row>
    <row r="243" ht="33" customHeight="1" thickBot="1" thickTop="1"/>
    <row r="244" spans="1:20" ht="18.75" customHeight="1" thickBot="1">
      <c r="A244" s="236" t="s">
        <v>25</v>
      </c>
      <c r="B244" s="237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9"/>
      <c r="R244" s="235"/>
      <c r="S244" s="235"/>
      <c r="T244" s="52"/>
    </row>
    <row r="245" spans="1:20" ht="75" customHeight="1" thickTop="1">
      <c r="A245" s="240"/>
      <c r="B245" s="105"/>
      <c r="C245" s="106" t="s">
        <v>26</v>
      </c>
      <c r="D245" s="106" t="s">
        <v>27</v>
      </c>
      <c r="E245" s="107"/>
      <c r="F245" s="106" t="s">
        <v>28</v>
      </c>
      <c r="G245" s="106" t="s">
        <v>27</v>
      </c>
      <c r="H245" s="107"/>
      <c r="I245" s="107"/>
      <c r="J245" s="107"/>
      <c r="K245" s="106" t="s">
        <v>29</v>
      </c>
      <c r="L245" s="107"/>
      <c r="M245" s="389" t="s">
        <v>50</v>
      </c>
      <c r="N245" s="390"/>
      <c r="O245" s="390"/>
      <c r="P245" s="390"/>
      <c r="Q245" s="391"/>
      <c r="R245" s="235"/>
      <c r="S245" s="235"/>
      <c r="T245" s="52"/>
    </row>
    <row r="246" spans="1:20" ht="18" customHeight="1">
      <c r="A246" s="241" t="s">
        <v>30</v>
      </c>
      <c r="B246" s="60"/>
      <c r="C246" s="245">
        <f>E197</f>
        <v>137</v>
      </c>
      <c r="D246" s="109" t="s">
        <v>51</v>
      </c>
      <c r="E246" s="60"/>
      <c r="F246" s="61">
        <v>339</v>
      </c>
      <c r="G246" s="109" t="s">
        <v>52</v>
      </c>
      <c r="H246" s="60"/>
      <c r="I246" s="60"/>
      <c r="J246" s="60"/>
      <c r="K246" s="110">
        <f>C246*F246</f>
        <v>46443</v>
      </c>
      <c r="L246" s="60"/>
      <c r="M246" s="392"/>
      <c r="N246" s="393"/>
      <c r="O246" s="393"/>
      <c r="P246" s="393"/>
      <c r="Q246" s="394"/>
      <c r="R246" s="3"/>
      <c r="S246" s="3"/>
      <c r="T246" s="52"/>
    </row>
    <row r="247" spans="1:20" ht="18" customHeight="1">
      <c r="A247" s="241" t="s">
        <v>172</v>
      </c>
      <c r="B247" s="60"/>
      <c r="C247" s="245">
        <f>E219</f>
        <v>37</v>
      </c>
      <c r="D247" s="109" t="s">
        <v>53</v>
      </c>
      <c r="E247" s="60"/>
      <c r="F247" s="61">
        <v>279</v>
      </c>
      <c r="G247" s="109">
        <v>5.2</v>
      </c>
      <c r="H247" s="60"/>
      <c r="I247" s="60"/>
      <c r="J247" s="60"/>
      <c r="K247" s="110">
        <f>C247*F247</f>
        <v>10323</v>
      </c>
      <c r="L247" s="60"/>
      <c r="M247" s="392"/>
      <c r="N247" s="393"/>
      <c r="O247" s="393"/>
      <c r="P247" s="393"/>
      <c r="Q247" s="394"/>
      <c r="R247" s="3"/>
      <c r="S247" s="3"/>
      <c r="T247" s="52"/>
    </row>
    <row r="248" spans="1:20" ht="18" customHeight="1">
      <c r="A248" s="241" t="s">
        <v>33</v>
      </c>
      <c r="B248" s="60"/>
      <c r="C248" s="245">
        <f>E241</f>
        <v>6</v>
      </c>
      <c r="D248" s="109" t="s">
        <v>53</v>
      </c>
      <c r="E248" s="60"/>
      <c r="F248" s="61">
        <v>240</v>
      </c>
      <c r="G248" s="109">
        <v>5.2</v>
      </c>
      <c r="H248" s="60"/>
      <c r="I248" s="60"/>
      <c r="J248" s="60"/>
      <c r="K248" s="110">
        <f>C248*F248</f>
        <v>1440</v>
      </c>
      <c r="L248" s="60"/>
      <c r="M248" s="392"/>
      <c r="N248" s="393"/>
      <c r="O248" s="393"/>
      <c r="P248" s="393"/>
      <c r="Q248" s="394"/>
      <c r="R248" s="3"/>
      <c r="S248" s="3"/>
      <c r="T248" s="52"/>
    </row>
    <row r="249" spans="1:20" ht="18" customHeight="1" thickBot="1">
      <c r="A249" s="240"/>
      <c r="B249" s="60"/>
      <c r="C249" s="60"/>
      <c r="D249" s="60"/>
      <c r="E249" s="60"/>
      <c r="F249" s="60"/>
      <c r="G249" s="60"/>
      <c r="H249" s="60"/>
      <c r="I249" s="60"/>
      <c r="J249" s="60"/>
      <c r="K249" s="66">
        <f>SUM(K246:K248)</f>
        <v>58206</v>
      </c>
      <c r="L249" s="60"/>
      <c r="M249" s="395"/>
      <c r="N249" s="396"/>
      <c r="O249" s="396"/>
      <c r="P249" s="396"/>
      <c r="Q249" s="397"/>
      <c r="R249" s="3"/>
      <c r="S249" s="3"/>
      <c r="T249" s="52"/>
    </row>
    <row r="250" spans="1:20" ht="14.25" thickBot="1" thickTop="1">
      <c r="A250" s="242"/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4"/>
      <c r="R250" s="36"/>
      <c r="S250" s="36"/>
      <c r="T250" s="34"/>
    </row>
    <row r="251" spans="1:19" ht="12.75">
      <c r="A251"/>
      <c r="B251" s="36"/>
      <c r="C251" s="36"/>
      <c r="D251" s="36"/>
      <c r="E251" s="36"/>
      <c r="F251" s="36"/>
      <c r="G251" s="36"/>
      <c r="H251" s="36"/>
      <c r="I251" s="70"/>
      <c r="K251" s="36"/>
      <c r="L251" s="36"/>
      <c r="M251" s="36"/>
      <c r="N251" s="36"/>
      <c r="O251" s="36"/>
      <c r="P251" s="36"/>
      <c r="Q251" s="36"/>
      <c r="R251" s="70"/>
      <c r="S251" s="4"/>
    </row>
    <row r="252" spans="1:19" ht="13.5" thickBot="1">
      <c r="A252"/>
      <c r="B252" s="36"/>
      <c r="C252" s="36"/>
      <c r="D252" s="36"/>
      <c r="E252" s="36"/>
      <c r="F252" s="36"/>
      <c r="G252" s="36"/>
      <c r="H252" s="36"/>
      <c r="I252" s="70"/>
      <c r="K252" s="36"/>
      <c r="L252" s="36"/>
      <c r="M252" s="36"/>
      <c r="N252" s="36"/>
      <c r="O252" s="36"/>
      <c r="P252" s="36"/>
      <c r="Q252" s="36"/>
      <c r="R252" s="70"/>
      <c r="S252" s="4"/>
    </row>
    <row r="253" spans="1:19" ht="20.25" customHeight="1" thickTop="1">
      <c r="A253"/>
      <c r="B253" s="398" t="s">
        <v>34</v>
      </c>
      <c r="C253" s="399"/>
      <c r="D253" s="399"/>
      <c r="E253" s="399"/>
      <c r="F253" s="399"/>
      <c r="G253" s="399"/>
      <c r="H253" s="399"/>
      <c r="I253" s="399"/>
      <c r="J253" s="399"/>
      <c r="K253" s="400" t="str">
        <f>A173</f>
        <v>Your school's name</v>
      </c>
      <c r="L253" s="400"/>
      <c r="M253" s="112" t="s">
        <v>54</v>
      </c>
      <c r="N253" s="113"/>
      <c r="O253" s="113"/>
      <c r="P253" s="114"/>
      <c r="Q253" s="36"/>
      <c r="R253" s="70"/>
      <c r="S253" s="4"/>
    </row>
    <row r="254" spans="1:19" ht="42" customHeight="1" thickBot="1">
      <c r="A254"/>
      <c r="B254" s="401" t="s">
        <v>55</v>
      </c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3"/>
      <c r="Q254" s="36"/>
      <c r="R254" s="70"/>
      <c r="S254" s="4"/>
    </row>
    <row r="255" spans="1:19" ht="13.5" thickTop="1">
      <c r="A255"/>
      <c r="B255" s="36"/>
      <c r="C255" s="36"/>
      <c r="D255" s="36"/>
      <c r="E255" s="36"/>
      <c r="F255" s="36"/>
      <c r="G255" s="36"/>
      <c r="H255" s="36"/>
      <c r="I255" s="70"/>
      <c r="K255" s="36"/>
      <c r="L255" s="36"/>
      <c r="M255" s="36"/>
      <c r="N255" s="36"/>
      <c r="O255" s="36"/>
      <c r="P255" s="36"/>
      <c r="Q255" s="36"/>
      <c r="R255" s="70"/>
      <c r="S255" s="4"/>
    </row>
    <row r="256" spans="1:19" ht="18.75" customHeight="1">
      <c r="A256"/>
      <c r="B256" s="81" t="s">
        <v>0</v>
      </c>
      <c r="C256" s="36"/>
      <c r="D256" s="36"/>
      <c r="E256" s="36"/>
      <c r="F256" s="36"/>
      <c r="G256" s="36"/>
      <c r="H256" s="36"/>
      <c r="I256" s="70"/>
      <c r="J256" s="81" t="s">
        <v>0</v>
      </c>
      <c r="K256" s="36"/>
      <c r="L256" s="36"/>
      <c r="M256" s="36"/>
      <c r="N256" s="36"/>
      <c r="O256" s="36"/>
      <c r="P256" s="36"/>
      <c r="Q256" s="36"/>
      <c r="R256" s="70"/>
      <c r="S256" s="4"/>
    </row>
    <row r="257" spans="1:19" ht="19.5" customHeight="1">
      <c r="A257"/>
      <c r="B257" s="115"/>
      <c r="C257" s="115"/>
      <c r="D257" s="116"/>
      <c r="E257" s="115"/>
      <c r="F257" s="117" t="s">
        <v>22</v>
      </c>
      <c r="G257" s="117" t="s">
        <v>39</v>
      </c>
      <c r="H257" s="117" t="s">
        <v>40</v>
      </c>
      <c r="I257" s="70"/>
      <c r="J257" s="115"/>
      <c r="K257" s="115"/>
      <c r="L257" s="116"/>
      <c r="M257" s="115"/>
      <c r="N257" s="117" t="s">
        <v>22</v>
      </c>
      <c r="O257" s="117" t="s">
        <v>39</v>
      </c>
      <c r="P257" s="117" t="s">
        <v>40</v>
      </c>
      <c r="Q257" s="36"/>
      <c r="R257" s="70"/>
      <c r="S257" s="4"/>
    </row>
    <row r="258" spans="1:20" ht="18.75" customHeight="1">
      <c r="A258" s="2"/>
      <c r="B258" s="118" t="str">
        <f>A178</f>
        <v>Grades 7-8 Regular Day  - A</v>
      </c>
      <c r="C258" s="118"/>
      <c r="D258" s="118"/>
      <c r="E258" s="118"/>
      <c r="F258" s="119">
        <f>E197</f>
        <v>137</v>
      </c>
      <c r="G258" s="119">
        <f>E196</f>
        <v>0</v>
      </c>
      <c r="H258" s="120">
        <f>G258*F258</f>
        <v>0</v>
      </c>
      <c r="I258" s="87"/>
      <c r="J258" s="118" t="str">
        <f>J178</f>
        <v>Grades 7-8 Regular Day  - B</v>
      </c>
      <c r="K258" s="118"/>
      <c r="L258" s="118"/>
      <c r="M258" s="118"/>
      <c r="N258" s="119">
        <f>N197</f>
        <v>137</v>
      </c>
      <c r="O258" s="119">
        <f>M196</f>
        <v>0</v>
      </c>
      <c r="P258" s="120">
        <f>O258*N258</f>
        <v>0</v>
      </c>
      <c r="Q258" s="3"/>
      <c r="R258" s="87"/>
      <c r="S258" s="8"/>
      <c r="T258" s="1"/>
    </row>
    <row r="259" spans="1:20" ht="19.5" customHeight="1">
      <c r="A259" s="2"/>
      <c r="B259" s="118" t="str">
        <f>A200</f>
        <v>Grades 7-8 Collaborate Day - A</v>
      </c>
      <c r="C259" s="118"/>
      <c r="D259" s="118"/>
      <c r="E259" s="118"/>
      <c r="F259" s="119">
        <f>E219</f>
        <v>37</v>
      </c>
      <c r="G259" s="119">
        <f>E218</f>
        <v>0</v>
      </c>
      <c r="H259" s="120">
        <f>G259*F259</f>
        <v>0</v>
      </c>
      <c r="I259" s="87"/>
      <c r="J259" s="118" t="str">
        <f>J200</f>
        <v>Grades 7-8 Collaborative Day - B</v>
      </c>
      <c r="K259" s="118"/>
      <c r="L259" s="118"/>
      <c r="M259" s="118"/>
      <c r="N259" s="119">
        <f>N219</f>
        <v>37</v>
      </c>
      <c r="O259" s="119">
        <f>M218</f>
        <v>0</v>
      </c>
      <c r="P259" s="120">
        <f>O259*N259</f>
        <v>0</v>
      </c>
      <c r="Q259" s="262"/>
      <c r="R259" s="262"/>
      <c r="S259" s="8"/>
      <c r="T259" s="1"/>
    </row>
    <row r="260" spans="1:20" ht="19.5" customHeight="1">
      <c r="A260" s="2"/>
      <c r="B260" s="118" t="str">
        <f>A222</f>
        <v>Grades 7-8 Shortend Day - A</v>
      </c>
      <c r="C260" s="118"/>
      <c r="D260" s="118"/>
      <c r="E260" s="118"/>
      <c r="F260" s="119">
        <f>E241</f>
        <v>6</v>
      </c>
      <c r="G260" s="119">
        <f>E240</f>
        <v>0</v>
      </c>
      <c r="H260" s="120">
        <f>G260*F260</f>
        <v>0</v>
      </c>
      <c r="I260" s="87"/>
      <c r="J260" s="118" t="str">
        <f>J222</f>
        <v>Grades 7-8 Shortened Day - B</v>
      </c>
      <c r="K260" s="118"/>
      <c r="L260" s="118"/>
      <c r="M260" s="118"/>
      <c r="N260" s="119">
        <f>N241</f>
        <v>6</v>
      </c>
      <c r="O260" s="119">
        <f>M240</f>
        <v>0</v>
      </c>
      <c r="P260" s="120">
        <f>O260*N260</f>
        <v>0</v>
      </c>
      <c r="Q260" s="262"/>
      <c r="R260" s="262"/>
      <c r="S260" s="8"/>
      <c r="T260" s="1"/>
    </row>
    <row r="261" spans="1:20" ht="19.5" customHeight="1" thickBot="1">
      <c r="A261" s="2"/>
      <c r="B261" s="118"/>
      <c r="C261" s="96" t="s">
        <v>41</v>
      </c>
      <c r="D261" s="118"/>
      <c r="E261" s="118"/>
      <c r="F261" s="118"/>
      <c r="G261" s="118"/>
      <c r="H261" s="121">
        <f>SUM(H258:H260)</f>
        <v>0</v>
      </c>
      <c r="I261" s="87"/>
      <c r="J261" s="118"/>
      <c r="K261" s="96" t="s">
        <v>41</v>
      </c>
      <c r="L261" s="118"/>
      <c r="M261" s="118"/>
      <c r="N261" s="118"/>
      <c r="O261" s="118"/>
      <c r="P261" s="121">
        <f>SUM(P258:P260)</f>
        <v>0</v>
      </c>
      <c r="Q261" s="262"/>
      <c r="R261" s="262"/>
      <c r="S261" s="8"/>
      <c r="T261" s="1"/>
    </row>
    <row r="262" spans="1:19" ht="13.5" thickTop="1">
      <c r="A262"/>
      <c r="B262" s="36"/>
      <c r="C262" s="36"/>
      <c r="D262" s="36"/>
      <c r="E262" s="36"/>
      <c r="F262" s="36"/>
      <c r="G262" s="36"/>
      <c r="H262" s="36"/>
      <c r="I262" s="70"/>
      <c r="K262" s="36"/>
      <c r="L262" s="36"/>
      <c r="M262" s="36"/>
      <c r="N262" s="36"/>
      <c r="O262" s="36"/>
      <c r="P262" s="36"/>
      <c r="Q262" s="36"/>
      <c r="R262" s="70"/>
      <c r="S262" s="4"/>
    </row>
    <row r="263" spans="1:19" ht="12.75">
      <c r="A263"/>
      <c r="B263" s="36"/>
      <c r="C263" s="36"/>
      <c r="D263" s="36"/>
      <c r="E263" s="36"/>
      <c r="F263" s="36"/>
      <c r="G263" s="36"/>
      <c r="H263" s="36"/>
      <c r="I263" s="70"/>
      <c r="K263" s="36"/>
      <c r="L263" s="36"/>
      <c r="M263" s="36"/>
      <c r="N263" s="36"/>
      <c r="O263" s="36"/>
      <c r="P263" s="36"/>
      <c r="Q263" s="36"/>
      <c r="R263" s="70"/>
      <c r="S263" s="4"/>
    </row>
    <row r="264" spans="1:19" ht="12.75">
      <c r="A264"/>
      <c r="B264" s="36"/>
      <c r="C264" s="36"/>
      <c r="D264" s="36"/>
      <c r="E264" s="36"/>
      <c r="F264" s="36"/>
      <c r="G264" s="36"/>
      <c r="H264" s="36"/>
      <c r="I264" s="70"/>
      <c r="K264" s="36"/>
      <c r="L264" s="36"/>
      <c r="M264" s="36"/>
      <c r="N264" s="36"/>
      <c r="O264" s="36"/>
      <c r="P264" s="36"/>
      <c r="Q264" s="36"/>
      <c r="R264" s="70"/>
      <c r="S264" s="4"/>
    </row>
    <row r="265" spans="1:19" ht="28.5" customHeight="1">
      <c r="A265"/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"/>
      <c r="N265" s="361"/>
      <c r="O265" s="361"/>
      <c r="P265" s="361"/>
      <c r="Q265" s="361"/>
      <c r="R265" s="70"/>
      <c r="S265" s="4"/>
    </row>
    <row r="266" spans="1:19" ht="12.75">
      <c r="A266"/>
      <c r="B266" s="375" t="s">
        <v>42</v>
      </c>
      <c r="C266" s="375"/>
      <c r="D266" s="375"/>
      <c r="E266" s="375"/>
      <c r="F266" s="375"/>
      <c r="G266" s="375"/>
      <c r="H266" s="375"/>
      <c r="I266" s="375"/>
      <c r="J266" s="375"/>
      <c r="K266" s="375"/>
      <c r="L266" s="375"/>
      <c r="M266" s="36"/>
      <c r="N266" s="375" t="s">
        <v>43</v>
      </c>
      <c r="O266" s="375"/>
      <c r="P266" s="375"/>
      <c r="Q266" s="375"/>
      <c r="R266" s="70"/>
      <c r="S266" s="4"/>
    </row>
  </sheetData>
  <sheetProtection/>
  <mergeCells count="225">
    <mergeCell ref="E241:F241"/>
    <mergeCell ref="N241:O241"/>
    <mergeCell ref="E219:F219"/>
    <mergeCell ref="B265:L265"/>
    <mergeCell ref="N265:Q265"/>
    <mergeCell ref="M245:Q249"/>
    <mergeCell ref="B253:J253"/>
    <mergeCell ref="K253:L253"/>
    <mergeCell ref="B254:P254"/>
    <mergeCell ref="N219:O219"/>
    <mergeCell ref="A222:H222"/>
    <mergeCell ref="J222:Q222"/>
    <mergeCell ref="E240:F240"/>
    <mergeCell ref="N240:O240"/>
    <mergeCell ref="N196:O196"/>
    <mergeCell ref="J200:Q200"/>
    <mergeCell ref="E218:F218"/>
    <mergeCell ref="N218:O218"/>
    <mergeCell ref="A111:G111"/>
    <mergeCell ref="I111:O111"/>
    <mergeCell ref="E197:F197"/>
    <mergeCell ref="N197:O197"/>
    <mergeCell ref="A200:H200"/>
    <mergeCell ref="E196:F196"/>
    <mergeCell ref="A114:G114"/>
    <mergeCell ref="I114:O114"/>
    <mergeCell ref="A128:G128"/>
    <mergeCell ref="I128:O128"/>
    <mergeCell ref="D89:F89"/>
    <mergeCell ref="G89:H89"/>
    <mergeCell ref="M93:N93"/>
    <mergeCell ref="A96:W96"/>
    <mergeCell ref="K89:L89"/>
    <mergeCell ref="A82:G82"/>
    <mergeCell ref="I82:O82"/>
    <mergeCell ref="Q82:W82"/>
    <mergeCell ref="K86:L86"/>
    <mergeCell ref="K87:L87"/>
    <mergeCell ref="M51:N51"/>
    <mergeCell ref="A54:W54"/>
    <mergeCell ref="A174:Q174"/>
    <mergeCell ref="G66:G68"/>
    <mergeCell ref="O66:O68"/>
    <mergeCell ref="G62:G64"/>
    <mergeCell ref="O62:O64"/>
    <mergeCell ref="A79:G79"/>
    <mergeCell ref="I79:O79"/>
    <mergeCell ref="D86:F86"/>
    <mergeCell ref="M49:N49"/>
    <mergeCell ref="M50:N50"/>
    <mergeCell ref="A56:G56"/>
    <mergeCell ref="I56:O56"/>
    <mergeCell ref="Q56:W56"/>
    <mergeCell ref="D84:F84"/>
    <mergeCell ref="G84:H84"/>
    <mergeCell ref="M84:N84"/>
    <mergeCell ref="W62:W64"/>
    <mergeCell ref="W66:W68"/>
    <mergeCell ref="K46:L46"/>
    <mergeCell ref="M46:N46"/>
    <mergeCell ref="G44:H44"/>
    <mergeCell ref="K47:L47"/>
    <mergeCell ref="M47:N47"/>
    <mergeCell ref="K48:L48"/>
    <mergeCell ref="M48:N48"/>
    <mergeCell ref="O20:O22"/>
    <mergeCell ref="I38:O38"/>
    <mergeCell ref="D42:F42"/>
    <mergeCell ref="G42:H42"/>
    <mergeCell ref="M42:N42"/>
    <mergeCell ref="A40:G40"/>
    <mergeCell ref="I40:O40"/>
    <mergeCell ref="A38:G38"/>
    <mergeCell ref="G24:G26"/>
    <mergeCell ref="O24:O26"/>
    <mergeCell ref="W24:W26"/>
    <mergeCell ref="Q14:W14"/>
    <mergeCell ref="W20:W22"/>
    <mergeCell ref="G28:G30"/>
    <mergeCell ref="O28:O30"/>
    <mergeCell ref="B36:G36"/>
    <mergeCell ref="J36:O36"/>
    <mergeCell ref="A14:G14"/>
    <mergeCell ref="I14:O14"/>
    <mergeCell ref="G20:G22"/>
    <mergeCell ref="B1:O1"/>
    <mergeCell ref="B6:O6"/>
    <mergeCell ref="L8:N8"/>
    <mergeCell ref="A9:C9"/>
    <mergeCell ref="L9:N9"/>
    <mergeCell ref="A10:C10"/>
    <mergeCell ref="A12:W12"/>
    <mergeCell ref="K44:L44"/>
    <mergeCell ref="W28:W30"/>
    <mergeCell ref="R36:W36"/>
    <mergeCell ref="Q37:W37"/>
    <mergeCell ref="Q38:W38"/>
    <mergeCell ref="A39:G39"/>
    <mergeCell ref="I39:O39"/>
    <mergeCell ref="Q39:W39"/>
    <mergeCell ref="A37:G37"/>
    <mergeCell ref="I37:O37"/>
    <mergeCell ref="I80:O80"/>
    <mergeCell ref="Q80:W80"/>
    <mergeCell ref="Q40:W40"/>
    <mergeCell ref="D47:F47"/>
    <mergeCell ref="G47:H47"/>
    <mergeCell ref="M44:N44"/>
    <mergeCell ref="D45:F45"/>
    <mergeCell ref="G45:H45"/>
    <mergeCell ref="K45:L45"/>
    <mergeCell ref="B48:C49"/>
    <mergeCell ref="D48:F49"/>
    <mergeCell ref="G48:H49"/>
    <mergeCell ref="K49:L49"/>
    <mergeCell ref="D44:F44"/>
    <mergeCell ref="Q81:W81"/>
    <mergeCell ref="I81:O81"/>
    <mergeCell ref="M45:N45"/>
    <mergeCell ref="D46:F46"/>
    <mergeCell ref="G46:H46"/>
    <mergeCell ref="W70:W72"/>
    <mergeCell ref="B78:G78"/>
    <mergeCell ref="J78:O78"/>
    <mergeCell ref="R78:W78"/>
    <mergeCell ref="Q79:W79"/>
    <mergeCell ref="A80:G80"/>
    <mergeCell ref="G70:G72"/>
    <mergeCell ref="O70:O72"/>
    <mergeCell ref="R110:W110"/>
    <mergeCell ref="A81:G81"/>
    <mergeCell ref="M86:N86"/>
    <mergeCell ref="G87:H87"/>
    <mergeCell ref="M90:N90"/>
    <mergeCell ref="K91:L91"/>
    <mergeCell ref="M91:N91"/>
    <mergeCell ref="G88:H88"/>
    <mergeCell ref="K88:L88"/>
    <mergeCell ref="G86:H86"/>
    <mergeCell ref="M87:N87"/>
    <mergeCell ref="Q111:W111"/>
    <mergeCell ref="B90:C91"/>
    <mergeCell ref="D90:F91"/>
    <mergeCell ref="G90:H91"/>
    <mergeCell ref="K90:L90"/>
    <mergeCell ref="M88:N88"/>
    <mergeCell ref="M89:N89"/>
    <mergeCell ref="D88:F88"/>
    <mergeCell ref="A98:G98"/>
    <mergeCell ref="I98:O98"/>
    <mergeCell ref="A144:G144"/>
    <mergeCell ref="I144:O144"/>
    <mergeCell ref="Q130:W130"/>
    <mergeCell ref="Q114:W114"/>
    <mergeCell ref="B126:G126"/>
    <mergeCell ref="Q98:W98"/>
    <mergeCell ref="B110:G110"/>
    <mergeCell ref="J110:O110"/>
    <mergeCell ref="I130:O130"/>
    <mergeCell ref="M152:N152"/>
    <mergeCell ref="B142:G142"/>
    <mergeCell ref="J142:O142"/>
    <mergeCell ref="Q128:W128"/>
    <mergeCell ref="A148:M148"/>
    <mergeCell ref="A112:G112"/>
    <mergeCell ref="I112:O112"/>
    <mergeCell ref="Q112:W112"/>
    <mergeCell ref="M150:N150"/>
    <mergeCell ref="A130:G130"/>
    <mergeCell ref="R142:W142"/>
    <mergeCell ref="I143:O143"/>
    <mergeCell ref="J126:O126"/>
    <mergeCell ref="R126:W126"/>
    <mergeCell ref="A127:G127"/>
    <mergeCell ref="I127:O127"/>
    <mergeCell ref="Q127:W127"/>
    <mergeCell ref="D153:F153"/>
    <mergeCell ref="G153:H153"/>
    <mergeCell ref="K153:L153"/>
    <mergeCell ref="M153:N153"/>
    <mergeCell ref="Q143:W143"/>
    <mergeCell ref="Q144:W144"/>
    <mergeCell ref="D152:F152"/>
    <mergeCell ref="G152:H152"/>
    <mergeCell ref="D150:F150"/>
    <mergeCell ref="G150:H150"/>
    <mergeCell ref="D154:F154"/>
    <mergeCell ref="G154:H154"/>
    <mergeCell ref="K154:L154"/>
    <mergeCell ref="M154:N154"/>
    <mergeCell ref="A143:G143"/>
    <mergeCell ref="D155:F155"/>
    <mergeCell ref="G155:H155"/>
    <mergeCell ref="K155:L155"/>
    <mergeCell ref="M155:N155"/>
    <mergeCell ref="K152:L152"/>
    <mergeCell ref="B266:L266"/>
    <mergeCell ref="N266:Q266"/>
    <mergeCell ref="I169:J169"/>
    <mergeCell ref="B156:C157"/>
    <mergeCell ref="D156:F157"/>
    <mergeCell ref="G156:H157"/>
    <mergeCell ref="K156:L156"/>
    <mergeCell ref="M158:N158"/>
    <mergeCell ref="M159:N159"/>
    <mergeCell ref="M156:N156"/>
    <mergeCell ref="A178:H178"/>
    <mergeCell ref="J178:Q178"/>
    <mergeCell ref="I171:J171"/>
    <mergeCell ref="R171:S171"/>
    <mergeCell ref="A176:H176"/>
    <mergeCell ref="A163:O163"/>
    <mergeCell ref="I165:J165"/>
    <mergeCell ref="M165:N165"/>
    <mergeCell ref="J176:Q176"/>
    <mergeCell ref="R169:S169"/>
    <mergeCell ref="A161:I161"/>
    <mergeCell ref="A162:O162"/>
    <mergeCell ref="I167:J167"/>
    <mergeCell ref="A175:Q175"/>
    <mergeCell ref="R167:S167"/>
    <mergeCell ref="I168:J168"/>
    <mergeCell ref="R168:S168"/>
    <mergeCell ref="I170:J170"/>
    <mergeCell ref="R170:S170"/>
  </mergeCells>
  <printOptions/>
  <pageMargins left="0.7" right="0.7" top="0.75" bottom="0.75" header="0.3" footer="0.3"/>
  <pageSetup horizontalDpi="600" verticalDpi="600" orientation="portrait" r:id="rId5"/>
  <legacyDrawing r:id="rId4"/>
  <oleObjects>
    <oleObject progId="Word.Document.8" shapeId="313844" r:id="rId1"/>
    <oleObject progId="Word.Document.8" shapeId="313845" r:id="rId2"/>
    <oleObject progId="Word.Document.8" shapeId="31384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L96"/>
  <sheetViews>
    <sheetView zoomScale="75" zoomScaleNormal="75" zoomScalePageLayoutView="0" workbookViewId="0" topLeftCell="A55">
      <selection activeCell="A4" sqref="A4"/>
    </sheetView>
  </sheetViews>
  <sheetFormatPr defaultColWidth="9.140625" defaultRowHeight="12.75"/>
  <cols>
    <col min="1" max="1" width="1.7109375" style="0" customWidth="1"/>
    <col min="2" max="4" width="13.7109375" style="4" customWidth="1"/>
    <col min="5" max="5" width="2.140625" style="4" customWidth="1"/>
    <col min="6" max="8" width="13.7109375" style="4" customWidth="1"/>
    <col min="9" max="9" width="1.8515625" style="4" customWidth="1"/>
    <col min="10" max="10" width="3.421875" style="4" customWidth="1"/>
    <col min="11" max="13" width="13.7109375" style="4" customWidth="1"/>
    <col min="14" max="14" width="2.140625" style="4" customWidth="1"/>
    <col min="15" max="17" width="13.7109375" style="4" customWidth="1"/>
    <col min="18" max="18" width="1.8515625" style="4" customWidth="1"/>
    <col min="19" max="19" width="1.7109375" style="4" customWidth="1"/>
    <col min="20" max="116" width="9.140625" style="7" customWidth="1"/>
  </cols>
  <sheetData>
    <row r="1" spans="1:116" s="2" customFormat="1" ht="26.25" customHeight="1">
      <c r="A1" s="407" t="s">
        <v>118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s="2" customFormat="1" ht="23.25" customHeight="1">
      <c r="A2" s="410" t="s">
        <v>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s="2" customFormat="1" ht="26.25" customHeight="1">
      <c r="A3" s="407" t="s">
        <v>207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8" ht="29.25" customHeight="1" thickBot="1">
      <c r="A4" s="98"/>
      <c r="B4" s="5"/>
      <c r="C4" s="6"/>
      <c r="D4" s="6"/>
      <c r="E4" s="6"/>
      <c r="F4" s="6"/>
      <c r="G4" s="6"/>
      <c r="H4" s="6"/>
    </row>
    <row r="5" spans="1:18" ht="30" customHeight="1" thickBot="1">
      <c r="A5" s="98"/>
      <c r="B5" s="366" t="s">
        <v>147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8"/>
    </row>
    <row r="6" spans="1:116" s="2" customFormat="1" ht="21.75" customHeight="1">
      <c r="A6" s="99"/>
      <c r="B6" s="372" t="s">
        <v>48</v>
      </c>
      <c r="C6" s="373"/>
      <c r="D6" s="373"/>
      <c r="E6" s="373"/>
      <c r="F6" s="373"/>
      <c r="G6" s="373"/>
      <c r="H6" s="373"/>
      <c r="I6" s="374"/>
      <c r="J6" s="8"/>
      <c r="K6" s="372" t="s">
        <v>49</v>
      </c>
      <c r="L6" s="373"/>
      <c r="M6" s="373"/>
      <c r="N6" s="373"/>
      <c r="O6" s="373"/>
      <c r="P6" s="373"/>
      <c r="Q6" s="373"/>
      <c r="R6" s="374"/>
      <c r="S6" s="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ht="18" customHeight="1" thickBot="1"/>
    <row r="8" spans="2:116" s="2" customFormat="1" ht="21.75" customHeight="1" thickBot="1" thickTop="1">
      <c r="B8" s="369" t="s">
        <v>148</v>
      </c>
      <c r="C8" s="370"/>
      <c r="D8" s="370"/>
      <c r="E8" s="370"/>
      <c r="F8" s="370"/>
      <c r="G8" s="370"/>
      <c r="H8" s="370"/>
      <c r="I8" s="371"/>
      <c r="J8" s="8"/>
      <c r="K8" s="369" t="s">
        <v>149</v>
      </c>
      <c r="L8" s="370"/>
      <c r="M8" s="370"/>
      <c r="N8" s="370"/>
      <c r="O8" s="370"/>
      <c r="P8" s="370"/>
      <c r="Q8" s="370"/>
      <c r="R8" s="371"/>
      <c r="S8" s="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2:116" s="12" customFormat="1" ht="10.5" customHeight="1" thickTop="1">
      <c r="B9" s="9"/>
      <c r="C9" s="10"/>
      <c r="D9" s="10"/>
      <c r="E9" s="10"/>
      <c r="F9" s="10"/>
      <c r="G9" s="10"/>
      <c r="H9" s="10"/>
      <c r="I9" s="11"/>
      <c r="J9" s="3"/>
      <c r="K9" s="9"/>
      <c r="L9" s="10"/>
      <c r="M9" s="10"/>
      <c r="N9" s="10"/>
      <c r="O9" s="10"/>
      <c r="P9" s="10"/>
      <c r="Q9" s="10"/>
      <c r="R9" s="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2:116" s="2" customFormat="1" ht="36" customHeight="1">
      <c r="B10" s="13"/>
      <c r="C10" s="14" t="s">
        <v>5</v>
      </c>
      <c r="D10" s="15" t="s">
        <v>183</v>
      </c>
      <c r="E10" s="3"/>
      <c r="F10" s="16" t="s">
        <v>6</v>
      </c>
      <c r="G10" s="16" t="s">
        <v>7</v>
      </c>
      <c r="H10" s="17"/>
      <c r="I10" s="18"/>
      <c r="J10" s="8"/>
      <c r="K10" s="13"/>
      <c r="L10" s="14" t="s">
        <v>5</v>
      </c>
      <c r="M10" s="15" t="s">
        <v>183</v>
      </c>
      <c r="N10" s="3"/>
      <c r="O10" s="16" t="s">
        <v>6</v>
      </c>
      <c r="P10" s="16" t="s">
        <v>7</v>
      </c>
      <c r="Q10" s="17"/>
      <c r="R10" s="18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2:116" s="2" customFormat="1" ht="3.75" customHeight="1">
      <c r="B11" s="13"/>
      <c r="C11" s="19"/>
      <c r="D11" s="20"/>
      <c r="E11" s="3"/>
      <c r="F11" s="3"/>
      <c r="G11" s="3"/>
      <c r="H11" s="3"/>
      <c r="I11" s="18"/>
      <c r="J11" s="8"/>
      <c r="K11" s="13"/>
      <c r="L11" s="19"/>
      <c r="M11" s="20"/>
      <c r="N11" s="3"/>
      <c r="O11" s="3"/>
      <c r="P11" s="3"/>
      <c r="Q11" s="3"/>
      <c r="R11" s="18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2:116" s="2" customFormat="1" ht="15" customHeight="1">
      <c r="B12" s="13" t="s">
        <v>8</v>
      </c>
      <c r="C12" s="21"/>
      <c r="D12" s="21"/>
      <c r="E12" s="3"/>
      <c r="F12" s="22">
        <f>(HOUR(D12-C12)*60)+MINUTE(D12-C12)</f>
        <v>0</v>
      </c>
      <c r="G12" s="22">
        <f>F24+G24+H24</f>
        <v>0</v>
      </c>
      <c r="H12" s="23"/>
      <c r="I12" s="18"/>
      <c r="J12" s="8"/>
      <c r="K12" s="13" t="s">
        <v>8</v>
      </c>
      <c r="L12" s="21"/>
      <c r="M12" s="21"/>
      <c r="N12" s="3"/>
      <c r="O12" s="22">
        <f>(HOUR(M12-L12)*60)+MINUTE(M12-L12)</f>
        <v>0</v>
      </c>
      <c r="P12" s="22">
        <f>O24+P24+Q24</f>
        <v>0</v>
      </c>
      <c r="Q12" s="23"/>
      <c r="R12" s="18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2:116" s="2" customFormat="1" ht="12.75">
      <c r="B13" s="13"/>
      <c r="C13" s="24"/>
      <c r="D13" s="24"/>
      <c r="E13" s="3"/>
      <c r="F13" s="23"/>
      <c r="G13" s="23"/>
      <c r="H13" s="23"/>
      <c r="I13" s="18"/>
      <c r="J13" s="8"/>
      <c r="K13" s="13"/>
      <c r="L13" s="24"/>
      <c r="M13" s="24"/>
      <c r="N13" s="3"/>
      <c r="O13" s="23"/>
      <c r="P13" s="23"/>
      <c r="Q13" s="23"/>
      <c r="R13" s="18"/>
      <c r="S13" s="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2:116" s="2" customFormat="1" ht="12.75">
      <c r="B14" s="13"/>
      <c r="C14" s="24"/>
      <c r="D14" s="24"/>
      <c r="E14" s="3"/>
      <c r="F14" s="25" t="s">
        <v>9</v>
      </c>
      <c r="G14" s="26" t="s">
        <v>10</v>
      </c>
      <c r="H14" s="27" t="s">
        <v>11</v>
      </c>
      <c r="I14" s="28"/>
      <c r="J14" s="8"/>
      <c r="K14" s="13"/>
      <c r="L14" s="24"/>
      <c r="M14" s="24"/>
      <c r="N14" s="3"/>
      <c r="O14" s="25" t="s">
        <v>9</v>
      </c>
      <c r="P14" s="26" t="s">
        <v>10</v>
      </c>
      <c r="Q14" s="27" t="s">
        <v>11</v>
      </c>
      <c r="R14" s="28"/>
      <c r="S14" s="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2:116" s="2" customFormat="1" ht="12.75">
      <c r="B15" s="13"/>
      <c r="C15" s="24"/>
      <c r="D15" s="24"/>
      <c r="E15" s="3"/>
      <c r="F15" s="23"/>
      <c r="G15" s="23"/>
      <c r="H15" s="3"/>
      <c r="I15" s="28"/>
      <c r="J15" s="8"/>
      <c r="K15" s="13"/>
      <c r="L15" s="24"/>
      <c r="M15" s="24"/>
      <c r="N15" s="3"/>
      <c r="O15" s="23"/>
      <c r="P15" s="23"/>
      <c r="Q15" s="3"/>
      <c r="R15" s="28"/>
      <c r="S15" s="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2:116" s="2" customFormat="1" ht="15" customHeight="1">
      <c r="B16" s="13" t="s">
        <v>12</v>
      </c>
      <c r="C16" s="21"/>
      <c r="D16" s="21"/>
      <c r="E16" s="3"/>
      <c r="F16" s="22">
        <f>(HOUR(D16-C16)*60)+MINUTE(D16-C16)</f>
        <v>0</v>
      </c>
      <c r="G16" s="22">
        <f aca="true" t="shared" si="0" ref="G16:G22">IF(AND(D15&gt;0,C16&gt;0),(HOUR(C16-D15)*60)+MINUTE(C16-D15),0)</f>
        <v>0</v>
      </c>
      <c r="H16" s="22"/>
      <c r="I16" s="28"/>
      <c r="J16" s="8"/>
      <c r="K16" s="13" t="s">
        <v>12</v>
      </c>
      <c r="L16" s="21"/>
      <c r="M16" s="21"/>
      <c r="N16" s="3"/>
      <c r="O16" s="22">
        <f>(HOUR(M16-L16)*60)+MINUTE(M16-L16)</f>
        <v>0</v>
      </c>
      <c r="P16" s="22">
        <f aca="true" t="shared" si="1" ref="P16:P22">IF(AND(M15&gt;0,L16&gt;0),(HOUR(L16-M15)*60)+MINUTE(L16-M15),0)</f>
        <v>0</v>
      </c>
      <c r="Q16" s="22"/>
      <c r="R16" s="2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2:116" s="2" customFormat="1" ht="15" customHeight="1">
      <c r="B17" s="13" t="s">
        <v>13</v>
      </c>
      <c r="C17" s="21"/>
      <c r="D17" s="21"/>
      <c r="E17" s="3"/>
      <c r="F17" s="22">
        <f>(HOUR(D17-C17)*60)+MINUTE(D17-C17)</f>
        <v>0</v>
      </c>
      <c r="G17" s="22">
        <f t="shared" si="0"/>
        <v>0</v>
      </c>
      <c r="H17" s="22"/>
      <c r="I17" s="28"/>
      <c r="J17" s="8"/>
      <c r="K17" s="13" t="s">
        <v>13</v>
      </c>
      <c r="L17" s="21"/>
      <c r="M17" s="21"/>
      <c r="N17" s="3"/>
      <c r="O17" s="22">
        <f>(HOUR(M17-L17)*60)+MINUTE(M17-L17)</f>
        <v>0</v>
      </c>
      <c r="P17" s="22">
        <f t="shared" si="1"/>
        <v>0</v>
      </c>
      <c r="Q17" s="22"/>
      <c r="R17" s="2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2:116" s="2" customFormat="1" ht="15" customHeight="1">
      <c r="B18" s="13" t="s">
        <v>14</v>
      </c>
      <c r="C18" s="21"/>
      <c r="D18" s="21"/>
      <c r="E18" s="3"/>
      <c r="F18" s="22">
        <f>(HOUR(D18-C18)*60)+MINUTE(D18-C18)</f>
        <v>0</v>
      </c>
      <c r="G18" s="22">
        <f t="shared" si="0"/>
        <v>0</v>
      </c>
      <c r="H18" s="22"/>
      <c r="I18" s="28"/>
      <c r="J18" s="8"/>
      <c r="K18" s="13" t="s">
        <v>14</v>
      </c>
      <c r="L18" s="21"/>
      <c r="M18" s="21"/>
      <c r="N18" s="3"/>
      <c r="O18" s="22">
        <f>(HOUR(M18-L18)*60)+MINUTE(M18-L18)</f>
        <v>0</v>
      </c>
      <c r="P18" s="22">
        <f t="shared" si="1"/>
        <v>0</v>
      </c>
      <c r="Q18" s="22"/>
      <c r="R18" s="2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2:116" s="2" customFormat="1" ht="15" customHeight="1">
      <c r="B19" s="13" t="s">
        <v>15</v>
      </c>
      <c r="C19" s="21"/>
      <c r="D19" s="21"/>
      <c r="E19" s="3"/>
      <c r="F19" s="29"/>
      <c r="G19" s="22">
        <f t="shared" si="0"/>
        <v>0</v>
      </c>
      <c r="H19" s="22">
        <f>(HOUR(D19-C19)*60)+MINUTE(D19-C19)</f>
        <v>0</v>
      </c>
      <c r="I19" s="28"/>
      <c r="J19" s="8"/>
      <c r="K19" s="13" t="s">
        <v>16</v>
      </c>
      <c r="L19" s="21"/>
      <c r="M19" s="21"/>
      <c r="N19" s="3"/>
      <c r="O19" s="22">
        <f>(HOUR(M19-L19)*60)+MINUTE(M19-L19)</f>
        <v>0</v>
      </c>
      <c r="P19" s="22">
        <f t="shared" si="1"/>
        <v>0</v>
      </c>
      <c r="Q19" s="22"/>
      <c r="R19" s="2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2:116" s="2" customFormat="1" ht="15" customHeight="1">
      <c r="B20" s="13" t="s">
        <v>16</v>
      </c>
      <c r="C20" s="21"/>
      <c r="D20" s="21"/>
      <c r="E20" s="3"/>
      <c r="F20" s="22">
        <f>(HOUR(D20-C20)*60)+MINUTE(D20-C20)</f>
        <v>0</v>
      </c>
      <c r="G20" s="22">
        <f t="shared" si="0"/>
        <v>0</v>
      </c>
      <c r="H20" s="22"/>
      <c r="I20" s="28"/>
      <c r="J20" s="8"/>
      <c r="K20" s="13" t="s">
        <v>17</v>
      </c>
      <c r="L20" s="21"/>
      <c r="M20" s="21"/>
      <c r="N20" s="3"/>
      <c r="O20" s="29"/>
      <c r="P20" s="22">
        <f t="shared" si="1"/>
        <v>0</v>
      </c>
      <c r="Q20" s="22">
        <f>(HOUR(M20-L20)*60)+MINUTE(M20-L20)</f>
        <v>0</v>
      </c>
      <c r="R20" s="2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2:116" s="2" customFormat="1" ht="15" customHeight="1">
      <c r="B21" s="13" t="s">
        <v>18</v>
      </c>
      <c r="C21" s="21"/>
      <c r="D21" s="21"/>
      <c r="E21" s="3"/>
      <c r="F21" s="22">
        <f>(HOUR(D21-C21)*60)+MINUTE(D21-C21)</f>
        <v>0</v>
      </c>
      <c r="G21" s="22">
        <f t="shared" si="0"/>
        <v>0</v>
      </c>
      <c r="H21" s="22"/>
      <c r="I21" s="28"/>
      <c r="J21" s="8"/>
      <c r="K21" s="13" t="s">
        <v>18</v>
      </c>
      <c r="L21" s="21"/>
      <c r="M21" s="21"/>
      <c r="N21" s="3"/>
      <c r="O21" s="22">
        <f>(HOUR(M21-L21)*60)+MINUTE(M21-L21)</f>
        <v>0</v>
      </c>
      <c r="P21" s="22">
        <f t="shared" si="1"/>
        <v>0</v>
      </c>
      <c r="Q21" s="22"/>
      <c r="R21" s="28"/>
      <c r="S21" s="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2:116" s="2" customFormat="1" ht="15" customHeight="1">
      <c r="B22" s="13" t="s">
        <v>19</v>
      </c>
      <c r="C22" s="21"/>
      <c r="D22" s="21"/>
      <c r="E22" s="30"/>
      <c r="F22" s="22">
        <f>(HOUR(D22-C22)*60)+MINUTE(D22-C22)</f>
        <v>0</v>
      </c>
      <c r="G22" s="22">
        <f t="shared" si="0"/>
        <v>0</v>
      </c>
      <c r="H22" s="22"/>
      <c r="I22" s="28"/>
      <c r="J22" s="8"/>
      <c r="K22" s="13" t="s">
        <v>19</v>
      </c>
      <c r="L22" s="21"/>
      <c r="M22" s="21"/>
      <c r="N22" s="30"/>
      <c r="O22" s="22">
        <f>(HOUR(M22-L22)*60)+MINUTE(M22-L22)</f>
        <v>0</v>
      </c>
      <c r="P22" s="22">
        <f t="shared" si="1"/>
        <v>0</v>
      </c>
      <c r="Q22" s="22"/>
      <c r="R22" s="28"/>
      <c r="S22" s="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2:116" s="12" customFormat="1" ht="12.75">
      <c r="B23" s="31"/>
      <c r="C23" s="24"/>
      <c r="D23" s="24"/>
      <c r="E23" s="3"/>
      <c r="F23" s="23"/>
      <c r="G23" s="23"/>
      <c r="H23" s="3"/>
      <c r="I23" s="18"/>
      <c r="J23" s="3"/>
      <c r="K23" s="31"/>
      <c r="L23" s="24"/>
      <c r="M23" s="24"/>
      <c r="N23" s="3"/>
      <c r="O23" s="23"/>
      <c r="P23" s="23"/>
      <c r="Q23" s="3"/>
      <c r="R23" s="1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2:116" s="12" customFormat="1" ht="15" customHeight="1" thickBot="1">
      <c r="B24" s="31"/>
      <c r="C24" s="24"/>
      <c r="D24" s="32"/>
      <c r="E24" s="3"/>
      <c r="F24" s="33">
        <f>SUM(F16:F22)</f>
        <v>0</v>
      </c>
      <c r="G24" s="33">
        <f>SUM(G16:G22)</f>
        <v>0</v>
      </c>
      <c r="H24" s="33">
        <f>SUM(H16:H22)</f>
        <v>0</v>
      </c>
      <c r="I24" s="18"/>
      <c r="J24" s="3"/>
      <c r="K24" s="31"/>
      <c r="L24" s="24"/>
      <c r="M24" s="32"/>
      <c r="N24" s="3"/>
      <c r="O24" s="33">
        <f>SUM(O16:O22)</f>
        <v>0</v>
      </c>
      <c r="P24" s="33">
        <f>SUM(P16:P22)</f>
        <v>0</v>
      </c>
      <c r="Q24" s="33">
        <f>SUM(Q16:Q22)</f>
        <v>0</v>
      </c>
      <c r="R24" s="1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2:116" s="38" customFormat="1" ht="13.5" thickTop="1">
      <c r="B25" s="35"/>
      <c r="C25" s="36"/>
      <c r="D25" s="36"/>
      <c r="E25" s="36"/>
      <c r="F25" s="36"/>
      <c r="G25" s="36"/>
      <c r="H25" s="36"/>
      <c r="I25" s="37"/>
      <c r="J25" s="36"/>
      <c r="K25" s="35"/>
      <c r="L25" s="36"/>
      <c r="M25" s="36"/>
      <c r="N25" s="36"/>
      <c r="O25" s="36"/>
      <c r="P25" s="36"/>
      <c r="Q25" s="36"/>
      <c r="R25" s="37"/>
      <c r="S25" s="36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</row>
    <row r="26" spans="2:116" s="2" customFormat="1" ht="15" customHeight="1">
      <c r="B26" s="39" t="s">
        <v>20</v>
      </c>
      <c r="C26" s="3"/>
      <c r="D26" s="3"/>
      <c r="E26" s="3"/>
      <c r="F26" s="387">
        <f>F24+G24</f>
        <v>0</v>
      </c>
      <c r="G26" s="387"/>
      <c r="H26" s="40"/>
      <c r="I26" s="18"/>
      <c r="J26" s="8"/>
      <c r="K26" s="39" t="s">
        <v>20</v>
      </c>
      <c r="L26" s="3"/>
      <c r="M26" s="3"/>
      <c r="N26" s="3"/>
      <c r="O26" s="388">
        <f>O24+P24</f>
        <v>0</v>
      </c>
      <c r="P26" s="388"/>
      <c r="Q26" s="40"/>
      <c r="R26" s="18"/>
      <c r="S26" s="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2:116" s="2" customFormat="1" ht="17.25" customHeight="1">
      <c r="B27" s="39" t="s">
        <v>21</v>
      </c>
      <c r="C27" s="3"/>
      <c r="D27" s="3"/>
      <c r="E27" s="3"/>
      <c r="F27" s="385">
        <v>137</v>
      </c>
      <c r="G27" s="386"/>
      <c r="H27" s="40" t="s">
        <v>22</v>
      </c>
      <c r="I27" s="18"/>
      <c r="J27" s="8"/>
      <c r="K27" s="39" t="s">
        <v>21</v>
      </c>
      <c r="L27" s="3"/>
      <c r="M27" s="3"/>
      <c r="N27" s="3"/>
      <c r="O27" s="385">
        <v>137</v>
      </c>
      <c r="P27" s="386"/>
      <c r="Q27" s="40" t="s">
        <v>22</v>
      </c>
      <c r="R27" s="1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2:18" ht="13.5" thickBot="1">
      <c r="B28" s="41"/>
      <c r="C28" s="42"/>
      <c r="D28" s="42"/>
      <c r="E28" s="42"/>
      <c r="F28" s="42"/>
      <c r="G28" s="42"/>
      <c r="H28" s="42"/>
      <c r="I28" s="43"/>
      <c r="K28" s="41"/>
      <c r="L28" s="42"/>
      <c r="M28" s="42"/>
      <c r="N28" s="42"/>
      <c r="O28" s="42"/>
      <c r="P28" s="42"/>
      <c r="Q28" s="42"/>
      <c r="R28" s="43"/>
    </row>
    <row r="29" ht="38.25" customHeight="1" thickBot="1" thickTop="1"/>
    <row r="30" spans="2:116" s="2" customFormat="1" ht="21.75" customHeight="1" thickBot="1" thickTop="1">
      <c r="B30" s="369" t="s">
        <v>177</v>
      </c>
      <c r="C30" s="370"/>
      <c r="D30" s="370"/>
      <c r="E30" s="370"/>
      <c r="F30" s="370"/>
      <c r="G30" s="370"/>
      <c r="H30" s="370"/>
      <c r="I30" s="371"/>
      <c r="J30" s="8"/>
      <c r="K30" s="369" t="s">
        <v>178</v>
      </c>
      <c r="L30" s="370"/>
      <c r="M30" s="370"/>
      <c r="N30" s="370"/>
      <c r="O30" s="370"/>
      <c r="P30" s="370"/>
      <c r="Q30" s="370"/>
      <c r="R30" s="371"/>
      <c r="S30" s="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2:18" ht="13.5" thickTop="1">
      <c r="B31" s="31"/>
      <c r="C31" s="44"/>
      <c r="D31" s="44"/>
      <c r="E31" s="44"/>
      <c r="F31" s="44"/>
      <c r="G31" s="44"/>
      <c r="H31" s="44"/>
      <c r="I31" s="45"/>
      <c r="J31" s="3"/>
      <c r="K31" s="31"/>
      <c r="L31" s="44"/>
      <c r="M31" s="44"/>
      <c r="N31" s="44"/>
      <c r="O31" s="44"/>
      <c r="P31" s="44"/>
      <c r="Q31" s="44"/>
      <c r="R31" s="45"/>
    </row>
    <row r="32" spans="2:116" s="2" customFormat="1" ht="36" customHeight="1">
      <c r="B32" s="13"/>
      <c r="C32" s="14" t="s">
        <v>5</v>
      </c>
      <c r="D32" s="15" t="s">
        <v>183</v>
      </c>
      <c r="E32" s="3"/>
      <c r="F32" s="16" t="s">
        <v>6</v>
      </c>
      <c r="G32" s="16" t="s">
        <v>7</v>
      </c>
      <c r="H32" s="17"/>
      <c r="I32" s="18"/>
      <c r="J32" s="8"/>
      <c r="K32" s="13"/>
      <c r="L32" s="14" t="s">
        <v>5</v>
      </c>
      <c r="M32" s="15" t="s">
        <v>183</v>
      </c>
      <c r="N32" s="3"/>
      <c r="O32" s="16" t="s">
        <v>6</v>
      </c>
      <c r="P32" s="16" t="s">
        <v>7</v>
      </c>
      <c r="Q32" s="17"/>
      <c r="R32" s="18"/>
      <c r="S32" s="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2:18" ht="12.75">
      <c r="B33" s="13"/>
      <c r="C33" s="19"/>
      <c r="D33" s="20"/>
      <c r="E33" s="3"/>
      <c r="F33" s="3"/>
      <c r="G33" s="3"/>
      <c r="H33" s="3"/>
      <c r="I33" s="18"/>
      <c r="J33" s="8"/>
      <c r="K33" s="13"/>
      <c r="L33" s="19"/>
      <c r="M33" s="20"/>
      <c r="N33" s="3"/>
      <c r="O33" s="3"/>
      <c r="P33" s="3"/>
      <c r="Q33" s="3"/>
      <c r="R33" s="18"/>
    </row>
    <row r="34" spans="2:116" s="2" customFormat="1" ht="15" customHeight="1">
      <c r="B34" s="13" t="s">
        <v>8</v>
      </c>
      <c r="C34" s="21"/>
      <c r="D34" s="21"/>
      <c r="E34" s="3"/>
      <c r="F34" s="22">
        <f>(HOUR(D34-C34)*60)+MINUTE(D34-C34)</f>
        <v>0</v>
      </c>
      <c r="G34" s="22">
        <f>F46+G46+H46</f>
        <v>0</v>
      </c>
      <c r="H34" s="23"/>
      <c r="I34" s="18"/>
      <c r="J34" s="8"/>
      <c r="K34" s="13" t="s">
        <v>8</v>
      </c>
      <c r="L34" s="21"/>
      <c r="M34" s="21"/>
      <c r="N34" s="3"/>
      <c r="O34" s="22">
        <f>(HOUR(M34-L34)*60)+MINUTE(M34-L34)</f>
        <v>0</v>
      </c>
      <c r="P34" s="22">
        <f>O46+P46+Q46</f>
        <v>0</v>
      </c>
      <c r="Q34" s="23"/>
      <c r="R34" s="18"/>
      <c r="S34" s="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</row>
    <row r="35" spans="2:18" ht="12.75">
      <c r="B35" s="13"/>
      <c r="C35" s="24"/>
      <c r="D35" s="24"/>
      <c r="E35" s="3"/>
      <c r="F35" s="23"/>
      <c r="G35" s="23"/>
      <c r="H35" s="23"/>
      <c r="I35" s="18"/>
      <c r="J35" s="8"/>
      <c r="K35" s="13"/>
      <c r="L35" s="24"/>
      <c r="M35" s="24"/>
      <c r="N35" s="3"/>
      <c r="O35" s="23"/>
      <c r="P35" s="23"/>
      <c r="Q35" s="23"/>
      <c r="R35" s="18"/>
    </row>
    <row r="36" spans="2:116" s="2" customFormat="1" ht="12.75">
      <c r="B36" s="13"/>
      <c r="C36" s="24"/>
      <c r="D36" s="24"/>
      <c r="E36" s="3"/>
      <c r="F36" s="25" t="s">
        <v>9</v>
      </c>
      <c r="G36" s="26" t="s">
        <v>10</v>
      </c>
      <c r="H36" s="27" t="s">
        <v>11</v>
      </c>
      <c r="I36" s="18"/>
      <c r="J36" s="8"/>
      <c r="K36" s="13"/>
      <c r="L36" s="24"/>
      <c r="M36" s="24"/>
      <c r="N36" s="3"/>
      <c r="O36" s="25" t="s">
        <v>9</v>
      </c>
      <c r="P36" s="26" t="s">
        <v>10</v>
      </c>
      <c r="Q36" s="27" t="s">
        <v>11</v>
      </c>
      <c r="R36" s="18"/>
      <c r="S36" s="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</row>
    <row r="37" spans="2:18" ht="12.75">
      <c r="B37" s="13"/>
      <c r="C37" s="24"/>
      <c r="D37" s="24"/>
      <c r="E37" s="3"/>
      <c r="F37" s="23"/>
      <c r="G37" s="23"/>
      <c r="H37" s="3"/>
      <c r="I37" s="37"/>
      <c r="J37" s="8"/>
      <c r="K37" s="13"/>
      <c r="L37" s="24"/>
      <c r="M37" s="24"/>
      <c r="N37" s="3"/>
      <c r="O37" s="23"/>
      <c r="P37" s="23"/>
      <c r="Q37" s="3"/>
      <c r="R37" s="37"/>
    </row>
    <row r="38" spans="2:116" s="2" customFormat="1" ht="15" customHeight="1">
      <c r="B38" s="13" t="s">
        <v>12</v>
      </c>
      <c r="C38" s="21"/>
      <c r="D38" s="21"/>
      <c r="E38" s="3"/>
      <c r="F38" s="22">
        <f>(HOUR(D38-C38)*60)+MINUTE(D38-C38)</f>
        <v>0</v>
      </c>
      <c r="G38" s="22">
        <f aca="true" t="shared" si="2" ref="G38:G44">IF(AND(D37&gt;0,C38&gt;0),(HOUR(C38-D37)*60)+MINUTE(C38-D37),0)</f>
        <v>0</v>
      </c>
      <c r="H38" s="22"/>
      <c r="I38" s="18"/>
      <c r="J38" s="8"/>
      <c r="K38" s="13" t="s">
        <v>12</v>
      </c>
      <c r="L38" s="21"/>
      <c r="M38" s="21"/>
      <c r="N38" s="3"/>
      <c r="O38" s="46">
        <f>(HOUR(M38-L38)*60)+MINUTE(M38-L38)</f>
        <v>0</v>
      </c>
      <c r="P38" s="22">
        <f aca="true" t="shared" si="3" ref="P38:P44">IF(AND(M37&gt;0,L38&gt;0),(HOUR(L38-M37)*60)+MINUTE(L38-M37),0)</f>
        <v>0</v>
      </c>
      <c r="Q38" s="22"/>
      <c r="R38" s="1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</row>
    <row r="39" spans="2:116" s="2" customFormat="1" ht="15" customHeight="1">
      <c r="B39" s="13" t="s">
        <v>13</v>
      </c>
      <c r="C39" s="21"/>
      <c r="D39" s="21"/>
      <c r="E39" s="3"/>
      <c r="F39" s="22">
        <f>(HOUR(D39-C39)*60)+MINUTE(D39-C39)</f>
        <v>0</v>
      </c>
      <c r="G39" s="22">
        <f t="shared" si="2"/>
        <v>0</v>
      </c>
      <c r="H39" s="22"/>
      <c r="I39" s="18"/>
      <c r="J39" s="8"/>
      <c r="K39" s="13" t="s">
        <v>13</v>
      </c>
      <c r="L39" s="21"/>
      <c r="M39" s="21"/>
      <c r="N39" s="3"/>
      <c r="O39" s="46">
        <f>(HOUR(M39-L39)*60)+MINUTE(M39-L39)</f>
        <v>0</v>
      </c>
      <c r="P39" s="22">
        <f t="shared" si="3"/>
        <v>0</v>
      </c>
      <c r="Q39" s="22"/>
      <c r="R39" s="18"/>
      <c r="S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</row>
    <row r="40" spans="2:116" s="2" customFormat="1" ht="15" customHeight="1">
      <c r="B40" s="13" t="s">
        <v>14</v>
      </c>
      <c r="C40" s="21"/>
      <c r="D40" s="21"/>
      <c r="E40" s="3"/>
      <c r="F40" s="22">
        <f>(HOUR(D40-C40)*60)+MINUTE(D40-C40)</f>
        <v>0</v>
      </c>
      <c r="G40" s="22">
        <f t="shared" si="2"/>
        <v>0</v>
      </c>
      <c r="H40" s="22"/>
      <c r="I40" s="18"/>
      <c r="J40" s="8"/>
      <c r="K40" s="13" t="s">
        <v>14</v>
      </c>
      <c r="L40" s="21"/>
      <c r="M40" s="21"/>
      <c r="N40" s="3"/>
      <c r="O40" s="46">
        <f>(HOUR(M40-L40)*60)+MINUTE(M40-L40)</f>
        <v>0</v>
      </c>
      <c r="P40" s="22">
        <f t="shared" si="3"/>
        <v>0</v>
      </c>
      <c r="Q40" s="22"/>
      <c r="R40" s="1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</row>
    <row r="41" spans="2:116" s="2" customFormat="1" ht="15" customHeight="1">
      <c r="B41" s="13" t="s">
        <v>16</v>
      </c>
      <c r="C41" s="21"/>
      <c r="D41" s="21"/>
      <c r="E41" s="3"/>
      <c r="F41" s="22">
        <f>(HOUR(D41-C41)*60)+MINUTE(D41-C41)</f>
        <v>0</v>
      </c>
      <c r="G41" s="22">
        <f t="shared" si="2"/>
        <v>0</v>
      </c>
      <c r="H41" s="22"/>
      <c r="I41" s="18"/>
      <c r="J41" s="8"/>
      <c r="K41" s="13" t="s">
        <v>16</v>
      </c>
      <c r="L41" s="21"/>
      <c r="M41" s="21"/>
      <c r="N41" s="3"/>
      <c r="O41" s="46">
        <f>(HOUR(M41-L41)*60)+MINUTE(M41-L41)</f>
        <v>0</v>
      </c>
      <c r="P41" s="22">
        <f t="shared" si="3"/>
        <v>0</v>
      </c>
      <c r="Q41" s="22"/>
      <c r="R41" s="1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</row>
    <row r="42" spans="2:116" s="2" customFormat="1" ht="15" customHeight="1">
      <c r="B42" s="13" t="s">
        <v>15</v>
      </c>
      <c r="C42" s="21"/>
      <c r="D42" s="21"/>
      <c r="E42" s="3"/>
      <c r="F42" s="29"/>
      <c r="G42" s="22">
        <f t="shared" si="2"/>
        <v>0</v>
      </c>
      <c r="H42" s="22">
        <f>(HOUR(D42-C42)*60)+MINUTE(D42-C42)</f>
        <v>0</v>
      </c>
      <c r="I42" s="18"/>
      <c r="J42" s="8"/>
      <c r="K42" s="13" t="s">
        <v>17</v>
      </c>
      <c r="L42" s="21"/>
      <c r="M42" s="21"/>
      <c r="N42" s="3"/>
      <c r="O42" s="29"/>
      <c r="P42" s="22">
        <f t="shared" si="3"/>
        <v>0</v>
      </c>
      <c r="Q42" s="22">
        <f>(HOUR(M42-L42)*60)+MINUTE(M42-L42)</f>
        <v>0</v>
      </c>
      <c r="R42" s="18"/>
      <c r="S42" s="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2:116" s="2" customFormat="1" ht="15" customHeight="1">
      <c r="B43" s="13" t="s">
        <v>18</v>
      </c>
      <c r="C43" s="21"/>
      <c r="D43" s="21"/>
      <c r="E43" s="3"/>
      <c r="F43" s="22">
        <f>(HOUR(D43-C43)*60)+MINUTE(D43-C43)</f>
        <v>0</v>
      </c>
      <c r="G43" s="22">
        <f t="shared" si="2"/>
        <v>0</v>
      </c>
      <c r="H43" s="22"/>
      <c r="I43" s="18"/>
      <c r="J43" s="8"/>
      <c r="K43" s="13" t="s">
        <v>18</v>
      </c>
      <c r="L43" s="21"/>
      <c r="M43" s="21"/>
      <c r="N43" s="3"/>
      <c r="O43" s="46">
        <f>(HOUR(M43-L43)*60)+MINUTE(M43-L43)</f>
        <v>0</v>
      </c>
      <c r="P43" s="22">
        <f t="shared" si="3"/>
        <v>0</v>
      </c>
      <c r="Q43" s="22"/>
      <c r="R43" s="1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</row>
    <row r="44" spans="2:116" s="2" customFormat="1" ht="15" customHeight="1">
      <c r="B44" s="13" t="s">
        <v>19</v>
      </c>
      <c r="C44" s="21"/>
      <c r="D44" s="21"/>
      <c r="E44" s="3"/>
      <c r="F44" s="22">
        <f>(HOUR(D44-C44)*60)+MINUTE(D44-C44)</f>
        <v>0</v>
      </c>
      <c r="G44" s="22">
        <f t="shared" si="2"/>
        <v>0</v>
      </c>
      <c r="H44" s="22"/>
      <c r="I44" s="18"/>
      <c r="J44" s="8"/>
      <c r="K44" s="13" t="s">
        <v>19</v>
      </c>
      <c r="L44" s="21"/>
      <c r="M44" s="21"/>
      <c r="N44" s="3"/>
      <c r="O44" s="46">
        <f>(HOUR(M44-L44)*60)+MINUTE(M44-L44)</f>
        <v>0</v>
      </c>
      <c r="P44" s="22">
        <f t="shared" si="3"/>
        <v>0</v>
      </c>
      <c r="Q44" s="22"/>
      <c r="R44" s="1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2:18" ht="12.75">
      <c r="B45" s="31"/>
      <c r="C45" s="24"/>
      <c r="D45" s="24"/>
      <c r="E45" s="3"/>
      <c r="F45" s="23"/>
      <c r="G45" s="23"/>
      <c r="H45" s="3"/>
      <c r="I45" s="37"/>
      <c r="J45" s="3"/>
      <c r="K45" s="31"/>
      <c r="L45" s="24"/>
      <c r="M45" s="24"/>
      <c r="N45" s="3"/>
      <c r="O45" s="23"/>
      <c r="P45" s="23"/>
      <c r="Q45" s="3"/>
      <c r="R45" s="37"/>
    </row>
    <row r="46" spans="2:116" s="2" customFormat="1" ht="15" customHeight="1" thickBot="1">
      <c r="B46" s="31"/>
      <c r="C46" s="24"/>
      <c r="D46" s="32"/>
      <c r="E46" s="3"/>
      <c r="F46" s="33">
        <f>SUM(F38:F44)</f>
        <v>0</v>
      </c>
      <c r="G46" s="33">
        <f>SUM(G38:G44)</f>
        <v>0</v>
      </c>
      <c r="H46" s="33">
        <f>SUM(H38:H44)</f>
        <v>0</v>
      </c>
      <c r="I46" s="18"/>
      <c r="J46" s="3"/>
      <c r="K46" s="31"/>
      <c r="L46" s="24"/>
      <c r="M46" s="32"/>
      <c r="N46" s="3"/>
      <c r="O46" s="33">
        <f>SUM(O38:O44)</f>
        <v>0</v>
      </c>
      <c r="P46" s="33">
        <f>SUM(P38:P44)</f>
        <v>0</v>
      </c>
      <c r="Q46" s="33">
        <f>SUM(Q38:Q44)</f>
        <v>0</v>
      </c>
      <c r="R46" s="1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</row>
    <row r="47" spans="2:18" ht="13.5" thickTop="1">
      <c r="B47" s="35"/>
      <c r="C47" s="36"/>
      <c r="D47" s="36"/>
      <c r="E47" s="36"/>
      <c r="F47" s="36"/>
      <c r="G47" s="36"/>
      <c r="H47" s="36"/>
      <c r="I47" s="37"/>
      <c r="J47" s="36"/>
      <c r="K47" s="35"/>
      <c r="L47" s="36"/>
      <c r="M47" s="36"/>
      <c r="N47" s="36"/>
      <c r="O47" s="36"/>
      <c r="P47" s="36"/>
      <c r="Q47" s="36"/>
      <c r="R47" s="37"/>
    </row>
    <row r="48" spans="2:116" s="2" customFormat="1" ht="15" customHeight="1">
      <c r="B48" s="39" t="s">
        <v>20</v>
      </c>
      <c r="C48" s="3"/>
      <c r="D48" s="3"/>
      <c r="E48" s="3"/>
      <c r="F48" s="387">
        <f>F46+G46</f>
        <v>0</v>
      </c>
      <c r="G48" s="387"/>
      <c r="H48" s="40"/>
      <c r="I48" s="18"/>
      <c r="J48" s="8"/>
      <c r="K48" s="39" t="s">
        <v>20</v>
      </c>
      <c r="L48" s="3"/>
      <c r="M48" s="3"/>
      <c r="N48" s="3"/>
      <c r="O48" s="388">
        <f>O46+P46</f>
        <v>0</v>
      </c>
      <c r="P48" s="388"/>
      <c r="Q48" s="40"/>
      <c r="R48" s="18"/>
      <c r="S48" s="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</row>
    <row r="49" spans="2:116" s="2" customFormat="1" ht="15.75" customHeight="1">
      <c r="B49" s="39" t="s">
        <v>21</v>
      </c>
      <c r="C49" s="3"/>
      <c r="D49" s="3"/>
      <c r="E49" s="3"/>
      <c r="F49" s="385">
        <v>37</v>
      </c>
      <c r="G49" s="386"/>
      <c r="H49" s="40" t="s">
        <v>22</v>
      </c>
      <c r="I49" s="18"/>
      <c r="J49" s="8"/>
      <c r="K49" s="39" t="s">
        <v>21</v>
      </c>
      <c r="L49" s="3"/>
      <c r="M49" s="3"/>
      <c r="N49" s="3"/>
      <c r="O49" s="385">
        <v>37</v>
      </c>
      <c r="P49" s="386"/>
      <c r="Q49" s="40" t="s">
        <v>22</v>
      </c>
      <c r="R49" s="18"/>
      <c r="S49" s="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spans="2:18" ht="13.5" thickBot="1">
      <c r="B50" s="41"/>
      <c r="C50" s="42"/>
      <c r="D50" s="42"/>
      <c r="E50" s="42"/>
      <c r="F50" s="42"/>
      <c r="G50" s="42"/>
      <c r="H50" s="42"/>
      <c r="I50" s="43"/>
      <c r="K50" s="41"/>
      <c r="L50" s="42"/>
      <c r="M50" s="42"/>
      <c r="N50" s="42"/>
      <c r="O50" s="42"/>
      <c r="P50" s="42"/>
      <c r="Q50" s="42"/>
      <c r="R50" s="43"/>
    </row>
    <row r="51" spans="2:18" ht="38.25" customHeight="1" thickBot="1" thickTop="1">
      <c r="B51" s="41"/>
      <c r="C51" s="42"/>
      <c r="D51" s="42"/>
      <c r="E51" s="42"/>
      <c r="F51" s="42"/>
      <c r="G51" s="42"/>
      <c r="H51" s="42"/>
      <c r="I51" s="43"/>
      <c r="K51" s="41"/>
      <c r="L51" s="42"/>
      <c r="M51" s="42"/>
      <c r="N51" s="42"/>
      <c r="O51" s="42"/>
      <c r="P51" s="42"/>
      <c r="Q51" s="42"/>
      <c r="R51" s="43"/>
    </row>
    <row r="52" spans="2:116" s="2" customFormat="1" ht="21.75" customHeight="1" thickBot="1" thickTop="1">
      <c r="B52" s="369" t="s">
        <v>150</v>
      </c>
      <c r="C52" s="370"/>
      <c r="D52" s="370"/>
      <c r="E52" s="370"/>
      <c r="F52" s="370"/>
      <c r="G52" s="370"/>
      <c r="H52" s="370"/>
      <c r="I52" s="371"/>
      <c r="J52" s="8"/>
      <c r="K52" s="369" t="s">
        <v>151</v>
      </c>
      <c r="L52" s="370"/>
      <c r="M52" s="370"/>
      <c r="N52" s="370"/>
      <c r="O52" s="370"/>
      <c r="P52" s="370"/>
      <c r="Q52" s="370"/>
      <c r="R52" s="371"/>
      <c r="S52" s="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</row>
    <row r="53" spans="2:18" ht="13.5" thickTop="1">
      <c r="B53" s="31"/>
      <c r="C53" s="44"/>
      <c r="D53" s="44"/>
      <c r="E53" s="44"/>
      <c r="F53" s="44"/>
      <c r="G53" s="44"/>
      <c r="H53" s="44"/>
      <c r="I53" s="45"/>
      <c r="J53" s="3"/>
      <c r="K53" s="31"/>
      <c r="L53" s="44"/>
      <c r="M53" s="44"/>
      <c r="N53" s="44"/>
      <c r="O53" s="44"/>
      <c r="P53" s="44"/>
      <c r="Q53" s="44"/>
      <c r="R53" s="45"/>
    </row>
    <row r="54" spans="2:116" s="2" customFormat="1" ht="36" customHeight="1">
      <c r="B54" s="13"/>
      <c r="C54" s="14" t="s">
        <v>5</v>
      </c>
      <c r="D54" s="15" t="s">
        <v>183</v>
      </c>
      <c r="E54" s="3"/>
      <c r="F54" s="16" t="s">
        <v>6</v>
      </c>
      <c r="G54" s="16" t="s">
        <v>7</v>
      </c>
      <c r="H54" s="17"/>
      <c r="I54" s="18"/>
      <c r="J54" s="8"/>
      <c r="K54" s="13"/>
      <c r="L54" s="14" t="s">
        <v>5</v>
      </c>
      <c r="M54" s="15" t="s">
        <v>183</v>
      </c>
      <c r="N54" s="3"/>
      <c r="O54" s="16" t="s">
        <v>6</v>
      </c>
      <c r="P54" s="16" t="s">
        <v>7</v>
      </c>
      <c r="Q54" s="17"/>
      <c r="R54" s="18"/>
      <c r="S54" s="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</row>
    <row r="55" spans="2:18" ht="12.75">
      <c r="B55" s="13"/>
      <c r="C55" s="19"/>
      <c r="D55" s="20"/>
      <c r="E55" s="3"/>
      <c r="F55" s="3"/>
      <c r="G55" s="3"/>
      <c r="H55" s="3"/>
      <c r="I55" s="18"/>
      <c r="J55" s="8"/>
      <c r="K55" s="13"/>
      <c r="L55" s="19"/>
      <c r="M55" s="20"/>
      <c r="N55" s="3"/>
      <c r="O55" s="3"/>
      <c r="P55" s="3"/>
      <c r="Q55" s="3"/>
      <c r="R55" s="18"/>
    </row>
    <row r="56" spans="2:116" s="2" customFormat="1" ht="15" customHeight="1">
      <c r="B56" s="13" t="s">
        <v>8</v>
      </c>
      <c r="C56" s="21"/>
      <c r="D56" s="21"/>
      <c r="E56" s="3"/>
      <c r="F56" s="22">
        <f>(HOUR(D56-C56)*60)+MINUTE(D56-C56)</f>
        <v>0</v>
      </c>
      <c r="G56" s="22">
        <f>F68+G68+H68</f>
        <v>0</v>
      </c>
      <c r="H56" s="23"/>
      <c r="I56" s="18"/>
      <c r="J56" s="8"/>
      <c r="K56" s="13" t="s">
        <v>8</v>
      </c>
      <c r="L56" s="21"/>
      <c r="M56" s="21"/>
      <c r="N56" s="3"/>
      <c r="O56" s="22">
        <f>(HOUR(M56-L56)*60)+MINUTE(M56-L56)</f>
        <v>0</v>
      </c>
      <c r="P56" s="22">
        <f>O68+P68+Q68</f>
        <v>0</v>
      </c>
      <c r="Q56" s="23"/>
      <c r="R56" s="18"/>
      <c r="S56" s="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2:18" ht="12.75">
      <c r="B57" s="13"/>
      <c r="C57" s="24"/>
      <c r="D57" s="24"/>
      <c r="E57" s="3"/>
      <c r="F57" s="23"/>
      <c r="G57" s="23"/>
      <c r="H57" s="23"/>
      <c r="I57" s="18"/>
      <c r="J57" s="8"/>
      <c r="K57" s="13"/>
      <c r="L57" s="24"/>
      <c r="M57" s="24"/>
      <c r="N57" s="3"/>
      <c r="O57" s="23"/>
      <c r="P57" s="23"/>
      <c r="Q57" s="23"/>
      <c r="R57" s="18"/>
    </row>
    <row r="58" spans="2:116" s="2" customFormat="1" ht="12.75">
      <c r="B58" s="13"/>
      <c r="C58" s="24"/>
      <c r="D58" s="24"/>
      <c r="E58" s="3"/>
      <c r="F58" s="25" t="s">
        <v>9</v>
      </c>
      <c r="G58" s="26" t="s">
        <v>10</v>
      </c>
      <c r="H58" s="27" t="s">
        <v>11</v>
      </c>
      <c r="I58" s="18"/>
      <c r="J58" s="8"/>
      <c r="K58" s="13"/>
      <c r="L58" s="24"/>
      <c r="M58" s="24"/>
      <c r="N58" s="3"/>
      <c r="O58" s="25" t="s">
        <v>9</v>
      </c>
      <c r="P58" s="26" t="s">
        <v>10</v>
      </c>
      <c r="Q58" s="27" t="s">
        <v>11</v>
      </c>
      <c r="R58" s="18"/>
      <c r="S58" s="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</row>
    <row r="59" spans="2:18" ht="12.75">
      <c r="B59" s="13"/>
      <c r="C59" s="24"/>
      <c r="D59" s="24"/>
      <c r="E59" s="3"/>
      <c r="F59" s="23"/>
      <c r="G59" s="23"/>
      <c r="H59" s="3"/>
      <c r="I59" s="37"/>
      <c r="J59" s="8"/>
      <c r="K59" s="13"/>
      <c r="L59" s="24"/>
      <c r="M59" s="24"/>
      <c r="N59" s="3"/>
      <c r="O59" s="23"/>
      <c r="P59" s="23"/>
      <c r="Q59" s="3"/>
      <c r="R59" s="37"/>
    </row>
    <row r="60" spans="2:116" s="2" customFormat="1" ht="15" customHeight="1">
      <c r="B60" s="13" t="s">
        <v>12</v>
      </c>
      <c r="C60" s="21"/>
      <c r="D60" s="21"/>
      <c r="E60" s="3"/>
      <c r="F60" s="22">
        <f>(HOUR(D60-C60)*60)+MINUTE(D60-C60)</f>
        <v>0</v>
      </c>
      <c r="G60" s="22">
        <f aca="true" t="shared" si="4" ref="G60:G66">IF(AND(D59&gt;0,C60&gt;0),(HOUR(C60-D59)*60)+MINUTE(C60-D59),0)</f>
        <v>0</v>
      </c>
      <c r="H60" s="22"/>
      <c r="I60" s="18"/>
      <c r="J60" s="8"/>
      <c r="K60" s="13" t="s">
        <v>12</v>
      </c>
      <c r="L60" s="21"/>
      <c r="M60" s="21"/>
      <c r="N60" s="3"/>
      <c r="O60" s="46">
        <f>(HOUR(M60-L60)*60)+MINUTE(M60-L60)</f>
        <v>0</v>
      </c>
      <c r="P60" s="22">
        <f aca="true" t="shared" si="5" ref="P60:P66">IF(AND(M59&gt;0,L60&gt;0),(HOUR(L60-M59)*60)+MINUTE(L60-M59),0)</f>
        <v>0</v>
      </c>
      <c r="Q60" s="22"/>
      <c r="R60" s="18"/>
      <c r="S60" s="8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</row>
    <row r="61" spans="2:116" s="2" customFormat="1" ht="15" customHeight="1">
      <c r="B61" s="13" t="s">
        <v>13</v>
      </c>
      <c r="C61" s="21"/>
      <c r="D61" s="21"/>
      <c r="E61" s="3"/>
      <c r="F61" s="22">
        <f>(HOUR(D61-C61)*60)+MINUTE(D61-C61)</f>
        <v>0</v>
      </c>
      <c r="G61" s="22">
        <f t="shared" si="4"/>
        <v>0</v>
      </c>
      <c r="H61" s="22"/>
      <c r="I61" s="18"/>
      <c r="J61" s="8"/>
      <c r="K61" s="13" t="s">
        <v>13</v>
      </c>
      <c r="L61" s="21"/>
      <c r="M61" s="21"/>
      <c r="N61" s="3"/>
      <c r="O61" s="46">
        <f>(HOUR(M61-L61)*60)+MINUTE(M61-L61)</f>
        <v>0</v>
      </c>
      <c r="P61" s="22">
        <f t="shared" si="5"/>
        <v>0</v>
      </c>
      <c r="Q61" s="22"/>
      <c r="R61" s="18"/>
      <c r="S61" s="8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</row>
    <row r="62" spans="2:116" s="2" customFormat="1" ht="15" customHeight="1">
      <c r="B62" s="13" t="s">
        <v>14</v>
      </c>
      <c r="C62" s="21"/>
      <c r="D62" s="21"/>
      <c r="E62" s="3"/>
      <c r="F62" s="22">
        <f>(HOUR(D62-C62)*60)+MINUTE(D62-C62)</f>
        <v>0</v>
      </c>
      <c r="G62" s="22">
        <f t="shared" si="4"/>
        <v>0</v>
      </c>
      <c r="H62" s="22"/>
      <c r="I62" s="18"/>
      <c r="J62" s="8"/>
      <c r="K62" s="13" t="s">
        <v>14</v>
      </c>
      <c r="L62" s="21"/>
      <c r="M62" s="21"/>
      <c r="N62" s="3"/>
      <c r="O62" s="46">
        <f>(HOUR(M62-L62)*60)+MINUTE(M62-L62)</f>
        <v>0</v>
      </c>
      <c r="P62" s="22">
        <f t="shared" si="5"/>
        <v>0</v>
      </c>
      <c r="Q62" s="22"/>
      <c r="R62" s="18"/>
      <c r="S62" s="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</row>
    <row r="63" spans="2:116" s="2" customFormat="1" ht="15" customHeight="1">
      <c r="B63" s="13" t="s">
        <v>16</v>
      </c>
      <c r="C63" s="21"/>
      <c r="D63" s="21"/>
      <c r="E63" s="3"/>
      <c r="F63" s="22">
        <f>(HOUR(D63-C63)*60)+MINUTE(D63-C63)</f>
        <v>0</v>
      </c>
      <c r="G63" s="22">
        <f t="shared" si="4"/>
        <v>0</v>
      </c>
      <c r="H63" s="22"/>
      <c r="I63" s="18"/>
      <c r="J63" s="8"/>
      <c r="K63" s="13" t="s">
        <v>16</v>
      </c>
      <c r="L63" s="21"/>
      <c r="M63" s="21"/>
      <c r="N63" s="3"/>
      <c r="O63" s="46">
        <f>(HOUR(M63-L63)*60)+MINUTE(M63-L63)</f>
        <v>0</v>
      </c>
      <c r="P63" s="22">
        <f t="shared" si="5"/>
        <v>0</v>
      </c>
      <c r="Q63" s="22"/>
      <c r="R63" s="18"/>
      <c r="S63" s="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</row>
    <row r="64" spans="2:116" s="2" customFormat="1" ht="15" customHeight="1">
      <c r="B64" s="13" t="s">
        <v>15</v>
      </c>
      <c r="C64" s="21"/>
      <c r="D64" s="21"/>
      <c r="E64" s="3"/>
      <c r="F64" s="29"/>
      <c r="G64" s="22">
        <f t="shared" si="4"/>
        <v>0</v>
      </c>
      <c r="H64" s="22">
        <f>(HOUR(D64-C64)*60)+MINUTE(D64-C64)</f>
        <v>0</v>
      </c>
      <c r="I64" s="18"/>
      <c r="J64" s="8"/>
      <c r="K64" s="13" t="s">
        <v>17</v>
      </c>
      <c r="L64" s="21"/>
      <c r="M64" s="21"/>
      <c r="N64" s="3"/>
      <c r="O64" s="29"/>
      <c r="P64" s="22">
        <f t="shared" si="5"/>
        <v>0</v>
      </c>
      <c r="Q64" s="22">
        <f>(HOUR(M64-L64)*60)+MINUTE(M64-L64)</f>
        <v>0</v>
      </c>
      <c r="R64" s="18"/>
      <c r="S64" s="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</row>
    <row r="65" spans="2:116" s="2" customFormat="1" ht="15" customHeight="1">
      <c r="B65" s="13" t="s">
        <v>18</v>
      </c>
      <c r="C65" s="21"/>
      <c r="D65" s="21"/>
      <c r="E65" s="3"/>
      <c r="F65" s="22">
        <f>(HOUR(D65-C65)*60)+MINUTE(D65-C65)</f>
        <v>0</v>
      </c>
      <c r="G65" s="22">
        <f t="shared" si="4"/>
        <v>0</v>
      </c>
      <c r="H65" s="22"/>
      <c r="I65" s="18"/>
      <c r="J65" s="8"/>
      <c r="K65" s="13" t="s">
        <v>18</v>
      </c>
      <c r="L65" s="21"/>
      <c r="M65" s="21"/>
      <c r="N65" s="3"/>
      <c r="O65" s="46">
        <f>(HOUR(M65-L65)*60)+MINUTE(M65-L65)</f>
        <v>0</v>
      </c>
      <c r="P65" s="22">
        <f t="shared" si="5"/>
        <v>0</v>
      </c>
      <c r="Q65" s="22"/>
      <c r="R65" s="18"/>
      <c r="S65" s="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2:116" s="2" customFormat="1" ht="15" customHeight="1">
      <c r="B66" s="13" t="s">
        <v>19</v>
      </c>
      <c r="C66" s="21"/>
      <c r="D66" s="21"/>
      <c r="E66" s="3"/>
      <c r="F66" s="22">
        <f>(HOUR(D66-C66)*60)+MINUTE(D66-C66)</f>
        <v>0</v>
      </c>
      <c r="G66" s="22">
        <f t="shared" si="4"/>
        <v>0</v>
      </c>
      <c r="H66" s="22"/>
      <c r="I66" s="18"/>
      <c r="J66" s="8"/>
      <c r="K66" s="13" t="s">
        <v>19</v>
      </c>
      <c r="L66" s="21"/>
      <c r="M66" s="21"/>
      <c r="N66" s="3"/>
      <c r="O66" s="46">
        <f>(HOUR(M66-L66)*60)+MINUTE(M66-L66)</f>
        <v>0</v>
      </c>
      <c r="P66" s="22">
        <f t="shared" si="5"/>
        <v>0</v>
      </c>
      <c r="Q66" s="22"/>
      <c r="R66" s="18"/>
      <c r="S66" s="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</row>
    <row r="67" spans="2:18" ht="12.75">
      <c r="B67" s="31"/>
      <c r="C67" s="24"/>
      <c r="D67" s="24"/>
      <c r="E67" s="3"/>
      <c r="F67" s="23"/>
      <c r="G67" s="23"/>
      <c r="H67" s="3"/>
      <c r="I67" s="37"/>
      <c r="J67" s="3"/>
      <c r="K67" s="31"/>
      <c r="L67" s="24"/>
      <c r="M67" s="24"/>
      <c r="N67" s="3"/>
      <c r="O67" s="23"/>
      <c r="P67" s="23"/>
      <c r="Q67" s="3"/>
      <c r="R67" s="37"/>
    </row>
    <row r="68" spans="2:116" s="2" customFormat="1" ht="15" customHeight="1" thickBot="1">
      <c r="B68" s="31"/>
      <c r="C68" s="24"/>
      <c r="D68" s="32"/>
      <c r="E68" s="3"/>
      <c r="F68" s="33">
        <f>SUM(F60:F66)</f>
        <v>0</v>
      </c>
      <c r="G68" s="33">
        <f>SUM(G60:G66)</f>
        <v>0</v>
      </c>
      <c r="H68" s="33">
        <f>SUM(H60:H66)</f>
        <v>0</v>
      </c>
      <c r="I68" s="18"/>
      <c r="J68" s="3"/>
      <c r="K68" s="31"/>
      <c r="L68" s="24"/>
      <c r="M68" s="32"/>
      <c r="N68" s="3"/>
      <c r="O68" s="33">
        <f>SUM(O60:O66)</f>
        <v>0</v>
      </c>
      <c r="P68" s="33">
        <f>SUM(P60:P66)</f>
        <v>0</v>
      </c>
      <c r="Q68" s="33">
        <f>SUM(Q60:Q66)</f>
        <v>0</v>
      </c>
      <c r="R68" s="18"/>
      <c r="S68" s="8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2:18" ht="13.5" thickTop="1">
      <c r="B69" s="35"/>
      <c r="C69" s="36"/>
      <c r="D69" s="36"/>
      <c r="E69" s="36"/>
      <c r="F69" s="36"/>
      <c r="G69" s="36"/>
      <c r="H69" s="36"/>
      <c r="I69" s="37"/>
      <c r="J69" s="36"/>
      <c r="K69" s="35"/>
      <c r="L69" s="36"/>
      <c r="M69" s="36"/>
      <c r="N69" s="36"/>
      <c r="O69" s="36"/>
      <c r="P69" s="36"/>
      <c r="Q69" s="36"/>
      <c r="R69" s="37"/>
    </row>
    <row r="70" spans="2:116" s="2" customFormat="1" ht="15" customHeight="1">
      <c r="B70" s="39" t="s">
        <v>20</v>
      </c>
      <c r="C70" s="3"/>
      <c r="D70" s="3"/>
      <c r="E70" s="3"/>
      <c r="F70" s="387">
        <f>F68+G68</f>
        <v>0</v>
      </c>
      <c r="G70" s="387"/>
      <c r="H70" s="40"/>
      <c r="I70" s="18"/>
      <c r="J70" s="8"/>
      <c r="K70" s="39" t="s">
        <v>20</v>
      </c>
      <c r="L70" s="3"/>
      <c r="M70" s="3"/>
      <c r="N70" s="3"/>
      <c r="O70" s="388">
        <f>O68+P68</f>
        <v>0</v>
      </c>
      <c r="P70" s="388"/>
      <c r="Q70" s="40"/>
      <c r="R70" s="18"/>
      <c r="S70" s="8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2:116" s="2" customFormat="1" ht="15.75" customHeight="1">
      <c r="B71" s="39" t="s">
        <v>21</v>
      </c>
      <c r="C71" s="3"/>
      <c r="D71" s="3"/>
      <c r="E71" s="3"/>
      <c r="F71" s="385">
        <v>6</v>
      </c>
      <c r="G71" s="386"/>
      <c r="H71" s="40" t="s">
        <v>22</v>
      </c>
      <c r="I71" s="18"/>
      <c r="J71" s="8"/>
      <c r="K71" s="39" t="s">
        <v>21</v>
      </c>
      <c r="L71" s="3"/>
      <c r="M71" s="3"/>
      <c r="N71" s="3"/>
      <c r="O71" s="385">
        <v>6</v>
      </c>
      <c r="P71" s="386"/>
      <c r="Q71" s="40" t="s">
        <v>22</v>
      </c>
      <c r="R71" s="18"/>
      <c r="S71" s="8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2:18" ht="13.5" thickBot="1">
      <c r="B72" s="41"/>
      <c r="C72" s="42"/>
      <c r="D72" s="42"/>
      <c r="E72" s="42"/>
      <c r="F72" s="42"/>
      <c r="G72" s="42"/>
      <c r="H72" s="42"/>
      <c r="I72" s="43"/>
      <c r="K72" s="41"/>
      <c r="L72" s="42"/>
      <c r="M72" s="42"/>
      <c r="N72" s="42"/>
      <c r="O72" s="42"/>
      <c r="P72" s="42"/>
      <c r="Q72" s="42"/>
      <c r="R72" s="43"/>
    </row>
    <row r="73" ht="31.5" customHeight="1" thickTop="1"/>
    <row r="74" spans="1:116" s="53" customFormat="1" ht="25.5" customHeight="1" thickBot="1">
      <c r="A74" s="100" t="s">
        <v>25</v>
      </c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3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</row>
    <row r="75" spans="1:116" s="53" customFormat="1" ht="25.5" customHeight="1" thickTop="1">
      <c r="A75" s="104"/>
      <c r="B75" s="105"/>
      <c r="C75" s="106" t="s">
        <v>26</v>
      </c>
      <c r="D75" s="106" t="s">
        <v>27</v>
      </c>
      <c r="E75" s="107"/>
      <c r="F75" s="106" t="s">
        <v>28</v>
      </c>
      <c r="G75" s="106" t="s">
        <v>27</v>
      </c>
      <c r="H75" s="107"/>
      <c r="I75" s="107"/>
      <c r="J75" s="107"/>
      <c r="K75" s="106" t="s">
        <v>29</v>
      </c>
      <c r="L75" s="107"/>
      <c r="M75" s="389" t="s">
        <v>50</v>
      </c>
      <c r="N75" s="390"/>
      <c r="O75" s="390"/>
      <c r="P75" s="390"/>
      <c r="Q75" s="404"/>
      <c r="R75" s="107"/>
      <c r="S75" s="108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</row>
    <row r="76" spans="1:116" s="2" customFormat="1" ht="18" customHeight="1">
      <c r="A76" s="54" t="s">
        <v>30</v>
      </c>
      <c r="B76" s="60"/>
      <c r="C76" s="61">
        <v>137</v>
      </c>
      <c r="D76" s="109" t="s">
        <v>51</v>
      </c>
      <c r="E76" s="60"/>
      <c r="F76" s="61">
        <v>339</v>
      </c>
      <c r="G76" s="109" t="s">
        <v>52</v>
      </c>
      <c r="H76" s="60"/>
      <c r="I76" s="60"/>
      <c r="J76" s="60"/>
      <c r="K76" s="110">
        <f>C76*F76</f>
        <v>46443</v>
      </c>
      <c r="L76" s="60"/>
      <c r="M76" s="392"/>
      <c r="N76" s="393"/>
      <c r="O76" s="393"/>
      <c r="P76" s="393"/>
      <c r="Q76" s="405"/>
      <c r="R76" s="60"/>
      <c r="S76" s="65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2" customFormat="1" ht="18" customHeight="1">
      <c r="A77" s="54" t="s">
        <v>172</v>
      </c>
      <c r="B77" s="60"/>
      <c r="C77" s="61">
        <v>37</v>
      </c>
      <c r="D77" s="109" t="s">
        <v>53</v>
      </c>
      <c r="E77" s="60"/>
      <c r="F77" s="61">
        <v>279</v>
      </c>
      <c r="G77" s="109">
        <v>5.2</v>
      </c>
      <c r="H77" s="60"/>
      <c r="I77" s="60"/>
      <c r="J77" s="60"/>
      <c r="K77" s="110">
        <f>C77*F77</f>
        <v>10323</v>
      </c>
      <c r="L77" s="60"/>
      <c r="M77" s="392"/>
      <c r="N77" s="393"/>
      <c r="O77" s="393"/>
      <c r="P77" s="393"/>
      <c r="Q77" s="405"/>
      <c r="R77" s="60"/>
      <c r="S77" s="65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 s="2" customFormat="1" ht="18" customHeight="1">
      <c r="A78" s="54" t="s">
        <v>33</v>
      </c>
      <c r="B78" s="60"/>
      <c r="C78" s="61">
        <v>6</v>
      </c>
      <c r="D78" s="109" t="s">
        <v>53</v>
      </c>
      <c r="E78" s="60"/>
      <c r="F78" s="61">
        <v>240</v>
      </c>
      <c r="G78" s="109">
        <v>5.2</v>
      </c>
      <c r="H78" s="60"/>
      <c r="I78" s="60"/>
      <c r="J78" s="60"/>
      <c r="K78" s="110">
        <f>C78*F78</f>
        <v>1440</v>
      </c>
      <c r="L78" s="60"/>
      <c r="M78" s="392"/>
      <c r="N78" s="393"/>
      <c r="O78" s="393"/>
      <c r="P78" s="393"/>
      <c r="Q78" s="405"/>
      <c r="R78" s="60"/>
      <c r="S78" s="6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16" s="2" customFormat="1" ht="19.5" customHeight="1" thickBot="1">
      <c r="A79" s="104"/>
      <c r="B79" s="60"/>
      <c r="C79" s="60"/>
      <c r="D79" s="60"/>
      <c r="E79" s="60"/>
      <c r="F79" s="60"/>
      <c r="G79" s="60"/>
      <c r="H79" s="60"/>
      <c r="I79" s="60"/>
      <c r="J79" s="60"/>
      <c r="K79" s="66">
        <f>SUM(K76:K78)</f>
        <v>58206</v>
      </c>
      <c r="L79" s="60"/>
      <c r="M79" s="395"/>
      <c r="N79" s="396"/>
      <c r="O79" s="396"/>
      <c r="P79" s="396"/>
      <c r="Q79" s="406"/>
      <c r="R79" s="60"/>
      <c r="S79" s="65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1:19" ht="13.5" thickTop="1">
      <c r="A80" s="111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</row>
    <row r="81" spans="2:18" ht="18.75" customHeight="1">
      <c r="B81" s="36"/>
      <c r="C81" s="36"/>
      <c r="D81" s="36"/>
      <c r="E81" s="36"/>
      <c r="F81" s="36"/>
      <c r="G81" s="36"/>
      <c r="H81" s="36"/>
      <c r="I81" s="70"/>
      <c r="K81" s="36"/>
      <c r="L81" s="36"/>
      <c r="M81" s="36"/>
      <c r="N81" s="36"/>
      <c r="O81" s="36"/>
      <c r="P81" s="36"/>
      <c r="Q81" s="36"/>
      <c r="R81" s="70"/>
    </row>
    <row r="82" spans="2:18" ht="18.75" customHeight="1" thickBot="1">
      <c r="B82" s="36"/>
      <c r="C82" s="36"/>
      <c r="D82" s="36"/>
      <c r="E82" s="36"/>
      <c r="F82" s="36"/>
      <c r="G82" s="36"/>
      <c r="H82" s="36"/>
      <c r="I82" s="70"/>
      <c r="K82" s="36"/>
      <c r="L82" s="36"/>
      <c r="M82" s="36"/>
      <c r="N82" s="36"/>
      <c r="O82" s="36"/>
      <c r="P82" s="36"/>
      <c r="Q82" s="36"/>
      <c r="R82" s="70"/>
    </row>
    <row r="83" spans="2:18" ht="20.25" customHeight="1" thickTop="1">
      <c r="B83" s="398" t="s">
        <v>34</v>
      </c>
      <c r="C83" s="399"/>
      <c r="D83" s="399"/>
      <c r="E83" s="399"/>
      <c r="F83" s="399"/>
      <c r="G83" s="399"/>
      <c r="H83" s="399"/>
      <c r="I83" s="399"/>
      <c r="J83" s="399"/>
      <c r="K83" s="400" t="str">
        <f>A3</f>
        <v>2018-2019</v>
      </c>
      <c r="L83" s="400"/>
      <c r="M83" s="112" t="s">
        <v>54</v>
      </c>
      <c r="N83" s="113"/>
      <c r="O83" s="113"/>
      <c r="P83" s="114"/>
      <c r="Q83" s="36"/>
      <c r="R83" s="70"/>
    </row>
    <row r="84" spans="2:18" ht="36.75" customHeight="1" thickBot="1">
      <c r="B84" s="401" t="s">
        <v>55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3"/>
      <c r="Q84" s="36"/>
      <c r="R84" s="70"/>
    </row>
    <row r="85" spans="2:18" ht="18.75" customHeight="1" thickTop="1">
      <c r="B85" s="36"/>
      <c r="C85" s="36"/>
      <c r="D85" s="36"/>
      <c r="E85" s="36"/>
      <c r="F85" s="36"/>
      <c r="G85" s="36"/>
      <c r="H85" s="36"/>
      <c r="I85" s="70"/>
      <c r="K85" s="36"/>
      <c r="L85" s="36"/>
      <c r="M85" s="36"/>
      <c r="N85" s="36"/>
      <c r="O85" s="36"/>
      <c r="P85" s="36"/>
      <c r="Q85" s="36"/>
      <c r="R85" s="70"/>
    </row>
    <row r="86" spans="2:18" ht="20.25" customHeight="1">
      <c r="B86" s="81" t="s">
        <v>0</v>
      </c>
      <c r="C86" s="36"/>
      <c r="D86" s="36"/>
      <c r="E86" s="36"/>
      <c r="F86" s="36"/>
      <c r="G86" s="36"/>
      <c r="H86" s="36"/>
      <c r="I86" s="70"/>
      <c r="K86" s="81" t="s">
        <v>0</v>
      </c>
      <c r="L86" s="36"/>
      <c r="M86" s="36"/>
      <c r="N86" s="36"/>
      <c r="O86" s="36"/>
      <c r="P86" s="36"/>
      <c r="Q86" s="36"/>
      <c r="R86" s="70"/>
    </row>
    <row r="87" spans="2:18" ht="18.75" customHeight="1">
      <c r="B87" s="115"/>
      <c r="C87" s="115"/>
      <c r="D87" s="116"/>
      <c r="E87" s="115"/>
      <c r="F87" s="117" t="s">
        <v>22</v>
      </c>
      <c r="G87" s="117" t="s">
        <v>39</v>
      </c>
      <c r="H87" s="117" t="s">
        <v>40</v>
      </c>
      <c r="I87" s="70"/>
      <c r="K87" s="115"/>
      <c r="L87" s="115"/>
      <c r="M87" s="116"/>
      <c r="N87" s="115"/>
      <c r="O87" s="117" t="s">
        <v>22</v>
      </c>
      <c r="P87" s="117" t="s">
        <v>39</v>
      </c>
      <c r="Q87" s="117" t="s">
        <v>40</v>
      </c>
      <c r="R87" s="70"/>
    </row>
    <row r="88" spans="2:116" s="2" customFormat="1" ht="18.75" customHeight="1">
      <c r="B88" s="118" t="str">
        <f>B8</f>
        <v>Grades 7-8 Regular Day  - A</v>
      </c>
      <c r="C88" s="118"/>
      <c r="D88" s="118"/>
      <c r="E88" s="118"/>
      <c r="F88" s="119">
        <f>F27</f>
        <v>137</v>
      </c>
      <c r="G88" s="119">
        <f>F26</f>
        <v>0</v>
      </c>
      <c r="H88" s="120">
        <f>G88*F88</f>
        <v>0</v>
      </c>
      <c r="I88" s="87"/>
      <c r="J88" s="8"/>
      <c r="K88" s="118" t="str">
        <f>K8</f>
        <v>Grades 7-8 Regular Day  - B</v>
      </c>
      <c r="L88" s="118"/>
      <c r="M88" s="118"/>
      <c r="N88" s="118"/>
      <c r="O88" s="119">
        <f>O27</f>
        <v>137</v>
      </c>
      <c r="P88" s="119">
        <f>O26</f>
        <v>0</v>
      </c>
      <c r="Q88" s="120">
        <f>P88*O88</f>
        <v>0</v>
      </c>
      <c r="R88" s="87"/>
      <c r="S88" s="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</row>
    <row r="89" spans="2:116" s="2" customFormat="1" ht="18.75" customHeight="1">
      <c r="B89" s="118" t="str">
        <f>B30</f>
        <v>Grades 7-8 Collaborate Day - A</v>
      </c>
      <c r="C89" s="118"/>
      <c r="D89" s="118"/>
      <c r="E89" s="118"/>
      <c r="F89" s="119">
        <f>F49</f>
        <v>37</v>
      </c>
      <c r="G89" s="119">
        <f>F48</f>
        <v>0</v>
      </c>
      <c r="H89" s="120">
        <f>G89*F89</f>
        <v>0</v>
      </c>
      <c r="I89" s="87"/>
      <c r="J89" s="8"/>
      <c r="K89" s="118" t="str">
        <f>K30</f>
        <v>Grades 7-8 Collaborative Day - B</v>
      </c>
      <c r="L89" s="118"/>
      <c r="M89" s="118"/>
      <c r="N89" s="118"/>
      <c r="O89" s="119">
        <f>O49</f>
        <v>37</v>
      </c>
      <c r="P89" s="119">
        <f>O48</f>
        <v>0</v>
      </c>
      <c r="Q89" s="120">
        <f>P89*O89</f>
        <v>0</v>
      </c>
      <c r="R89" s="87"/>
      <c r="S89" s="8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</row>
    <row r="90" spans="2:116" s="2" customFormat="1" ht="18.75" customHeight="1">
      <c r="B90" s="118" t="str">
        <f>B52</f>
        <v>Grades 7-8 Shortend Day - A</v>
      </c>
      <c r="C90" s="118"/>
      <c r="D90" s="118"/>
      <c r="E90" s="118"/>
      <c r="F90" s="119">
        <f>F71</f>
        <v>6</v>
      </c>
      <c r="G90" s="119">
        <f>F70</f>
        <v>0</v>
      </c>
      <c r="H90" s="120">
        <f>G90*F90</f>
        <v>0</v>
      </c>
      <c r="I90" s="87"/>
      <c r="J90" s="8"/>
      <c r="K90" s="118" t="str">
        <f>K52</f>
        <v>Grades 7-8 Shortened Day - B</v>
      </c>
      <c r="L90" s="118"/>
      <c r="M90" s="118"/>
      <c r="N90" s="118"/>
      <c r="O90" s="119">
        <f>O71</f>
        <v>6</v>
      </c>
      <c r="P90" s="119">
        <f>O70</f>
        <v>0</v>
      </c>
      <c r="Q90" s="120">
        <f>P90*O90</f>
        <v>0</v>
      </c>
      <c r="R90" s="87"/>
      <c r="S90" s="8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</row>
    <row r="91" spans="2:116" s="2" customFormat="1" ht="24.75" customHeight="1" thickBot="1">
      <c r="B91" s="118"/>
      <c r="C91" s="96" t="s">
        <v>41</v>
      </c>
      <c r="D91" s="118"/>
      <c r="E91" s="118"/>
      <c r="F91" s="118"/>
      <c r="G91" s="118"/>
      <c r="H91" s="121">
        <f>SUM(H88:H90)</f>
        <v>0</v>
      </c>
      <c r="I91" s="87"/>
      <c r="J91" s="8"/>
      <c r="K91" s="118"/>
      <c r="L91" s="96" t="s">
        <v>41</v>
      </c>
      <c r="M91" s="118"/>
      <c r="N91" s="118"/>
      <c r="O91" s="118"/>
      <c r="P91" s="118"/>
      <c r="Q91" s="121">
        <f>SUM(Q88:Q90)</f>
        <v>0</v>
      </c>
      <c r="R91" s="87"/>
      <c r="S91" s="8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</row>
    <row r="92" spans="2:18" ht="18.75" customHeight="1" thickTop="1">
      <c r="B92" s="36"/>
      <c r="C92" s="36"/>
      <c r="D92" s="36"/>
      <c r="E92" s="36"/>
      <c r="F92" s="36"/>
      <c r="G92" s="36"/>
      <c r="H92" s="36"/>
      <c r="I92" s="70"/>
      <c r="K92" s="36"/>
      <c r="L92" s="36"/>
      <c r="M92" s="36"/>
      <c r="N92" s="36"/>
      <c r="O92" s="36"/>
      <c r="P92" s="36"/>
      <c r="Q92" s="36"/>
      <c r="R92" s="70"/>
    </row>
    <row r="93" spans="2:18" ht="18.75" customHeight="1">
      <c r="B93" s="36"/>
      <c r="C93" s="36"/>
      <c r="D93" s="36"/>
      <c r="E93" s="36"/>
      <c r="F93" s="36"/>
      <c r="G93" s="36"/>
      <c r="H93" s="36"/>
      <c r="I93" s="70"/>
      <c r="K93" s="36"/>
      <c r="L93" s="36"/>
      <c r="M93" s="36"/>
      <c r="N93" s="36"/>
      <c r="O93" s="36"/>
      <c r="P93" s="36"/>
      <c r="Q93" s="36"/>
      <c r="R93" s="70"/>
    </row>
    <row r="94" spans="2:18" ht="12.75">
      <c r="B94" s="36"/>
      <c r="C94" s="36"/>
      <c r="D94" s="36"/>
      <c r="E94" s="36"/>
      <c r="F94" s="36"/>
      <c r="G94" s="36"/>
      <c r="H94" s="36"/>
      <c r="I94" s="70"/>
      <c r="K94" s="36"/>
      <c r="L94" s="36"/>
      <c r="M94" s="36"/>
      <c r="N94" s="36"/>
      <c r="O94" s="36"/>
      <c r="P94" s="36"/>
      <c r="Q94" s="36"/>
      <c r="R94" s="70"/>
    </row>
    <row r="95" spans="2:18" ht="12.75"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"/>
      <c r="N95" s="361"/>
      <c r="O95" s="361"/>
      <c r="P95" s="361"/>
      <c r="Q95" s="361"/>
      <c r="R95" s="70"/>
    </row>
    <row r="96" spans="2:18" ht="12.75">
      <c r="B96" s="375" t="s">
        <v>42</v>
      </c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6"/>
      <c r="N96" s="375" t="s">
        <v>43</v>
      </c>
      <c r="O96" s="375"/>
      <c r="P96" s="375"/>
      <c r="Q96" s="375"/>
      <c r="R96" s="70"/>
    </row>
  </sheetData>
  <sheetProtection/>
  <mergeCells count="32">
    <mergeCell ref="B52:I52"/>
    <mergeCell ref="K52:R52"/>
    <mergeCell ref="A1:S1"/>
    <mergeCell ref="A2:R2"/>
    <mergeCell ref="A3:S3"/>
    <mergeCell ref="F70:G70"/>
    <mergeCell ref="O70:P70"/>
    <mergeCell ref="F26:G26"/>
    <mergeCell ref="O26:P26"/>
    <mergeCell ref="B5:R5"/>
    <mergeCell ref="B6:I6"/>
    <mergeCell ref="K6:R6"/>
    <mergeCell ref="B8:I8"/>
    <mergeCell ref="K8:R8"/>
    <mergeCell ref="F27:G27"/>
    <mergeCell ref="O27:P27"/>
    <mergeCell ref="B96:L96"/>
    <mergeCell ref="N96:Q96"/>
    <mergeCell ref="B95:L95"/>
    <mergeCell ref="N95:Q95"/>
    <mergeCell ref="F71:G71"/>
    <mergeCell ref="O71:P71"/>
    <mergeCell ref="M75:Q79"/>
    <mergeCell ref="B83:J83"/>
    <mergeCell ref="K83:L83"/>
    <mergeCell ref="B84:P84"/>
    <mergeCell ref="B30:I30"/>
    <mergeCell ref="K30:R30"/>
    <mergeCell ref="F48:G48"/>
    <mergeCell ref="O48:P48"/>
    <mergeCell ref="F49:G49"/>
    <mergeCell ref="O49:P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218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.7109375" style="0" customWidth="1"/>
    <col min="2" max="4" width="13.7109375" style="4" customWidth="1"/>
    <col min="5" max="5" width="2.140625" style="4" customWidth="1"/>
    <col min="6" max="8" width="13.7109375" style="4" customWidth="1"/>
    <col min="9" max="9" width="1.8515625" style="4" customWidth="1"/>
    <col min="10" max="10" width="3.421875" style="4" customWidth="1"/>
    <col min="11" max="13" width="13.7109375" style="4" customWidth="1"/>
    <col min="14" max="14" width="2.140625" style="4" customWidth="1"/>
    <col min="15" max="17" width="13.7109375" style="4" customWidth="1"/>
    <col min="18" max="18" width="1.8515625" style="4" customWidth="1"/>
    <col min="19" max="19" width="1.7109375" style="4" customWidth="1"/>
    <col min="20" max="116" width="9.140625" style="7" customWidth="1"/>
  </cols>
  <sheetData>
    <row r="1" spans="1:116" s="2" customFormat="1" ht="26.25" customHeight="1">
      <c r="A1" s="407" t="s">
        <v>118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s="2" customFormat="1" ht="23.25" customHeight="1">
      <c r="A2" s="410" t="s">
        <v>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s="2" customFormat="1" ht="26.25" customHeight="1">
      <c r="A3" s="407" t="s">
        <v>207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8" ht="29.25" customHeight="1" thickBot="1">
      <c r="A4" s="98"/>
      <c r="B4" s="5"/>
      <c r="C4" s="6"/>
      <c r="D4" s="6"/>
      <c r="E4" s="6"/>
      <c r="F4" s="6"/>
      <c r="G4" s="6"/>
      <c r="H4" s="6"/>
    </row>
    <row r="5" spans="1:18" ht="30" customHeight="1" thickBot="1">
      <c r="A5" s="98"/>
      <c r="B5" s="366" t="s">
        <v>147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8"/>
    </row>
    <row r="6" spans="1:116" s="2" customFormat="1" ht="21.75" customHeight="1">
      <c r="A6" s="99"/>
      <c r="B6" s="372" t="s">
        <v>48</v>
      </c>
      <c r="C6" s="373"/>
      <c r="D6" s="373"/>
      <c r="E6" s="373"/>
      <c r="F6" s="373"/>
      <c r="G6" s="373"/>
      <c r="H6" s="373"/>
      <c r="I6" s="374"/>
      <c r="J6" s="8"/>
      <c r="K6" s="372" t="s">
        <v>49</v>
      </c>
      <c r="L6" s="373"/>
      <c r="M6" s="373"/>
      <c r="N6" s="373"/>
      <c r="O6" s="373"/>
      <c r="P6" s="373"/>
      <c r="Q6" s="373"/>
      <c r="R6" s="374"/>
      <c r="S6" s="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ht="18" customHeight="1" thickBot="1"/>
    <row r="8" spans="2:116" s="2" customFormat="1" ht="21.75" customHeight="1" thickBot="1" thickTop="1">
      <c r="B8" s="369" t="s">
        <v>148</v>
      </c>
      <c r="C8" s="370"/>
      <c r="D8" s="370"/>
      <c r="E8" s="370"/>
      <c r="F8" s="370"/>
      <c r="G8" s="370"/>
      <c r="H8" s="370"/>
      <c r="I8" s="371"/>
      <c r="J8" s="8"/>
      <c r="K8" s="369" t="s">
        <v>149</v>
      </c>
      <c r="L8" s="370"/>
      <c r="M8" s="370"/>
      <c r="N8" s="370"/>
      <c r="O8" s="370"/>
      <c r="P8" s="370"/>
      <c r="Q8" s="370"/>
      <c r="R8" s="371"/>
      <c r="S8" s="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2:116" s="12" customFormat="1" ht="10.5" customHeight="1" thickTop="1">
      <c r="B9" s="9"/>
      <c r="C9" s="10"/>
      <c r="D9" s="10"/>
      <c r="E9" s="10"/>
      <c r="F9" s="10"/>
      <c r="G9" s="10"/>
      <c r="H9" s="10"/>
      <c r="I9" s="11"/>
      <c r="J9" s="3"/>
      <c r="K9" s="9"/>
      <c r="L9" s="10"/>
      <c r="M9" s="10"/>
      <c r="N9" s="10"/>
      <c r="O9" s="10"/>
      <c r="P9" s="10"/>
      <c r="Q9" s="10"/>
      <c r="R9" s="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2:116" s="2" customFormat="1" ht="36" customHeight="1">
      <c r="B10" s="13"/>
      <c r="C10" s="14" t="s">
        <v>5</v>
      </c>
      <c r="D10" s="15" t="s">
        <v>183</v>
      </c>
      <c r="E10" s="3"/>
      <c r="F10" s="16" t="s">
        <v>6</v>
      </c>
      <c r="G10" s="16" t="s">
        <v>7</v>
      </c>
      <c r="H10" s="17"/>
      <c r="I10" s="18"/>
      <c r="J10" s="8"/>
      <c r="K10" s="13"/>
      <c r="L10" s="14" t="s">
        <v>5</v>
      </c>
      <c r="M10" s="15" t="s">
        <v>183</v>
      </c>
      <c r="N10" s="3"/>
      <c r="O10" s="16" t="s">
        <v>6</v>
      </c>
      <c r="P10" s="16" t="s">
        <v>7</v>
      </c>
      <c r="Q10" s="17"/>
      <c r="R10" s="18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2:116" s="2" customFormat="1" ht="3.75" customHeight="1">
      <c r="B11" s="13"/>
      <c r="C11" s="19"/>
      <c r="D11" s="20"/>
      <c r="E11" s="3"/>
      <c r="F11" s="3"/>
      <c r="G11" s="3"/>
      <c r="H11" s="3"/>
      <c r="I11" s="18"/>
      <c r="J11" s="8"/>
      <c r="K11" s="13"/>
      <c r="L11" s="19"/>
      <c r="M11" s="20"/>
      <c r="N11" s="3"/>
      <c r="O11" s="3"/>
      <c r="P11" s="3"/>
      <c r="Q11" s="3"/>
      <c r="R11" s="18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2:116" s="2" customFormat="1" ht="15" customHeight="1">
      <c r="B12" s="13" t="s">
        <v>8</v>
      </c>
      <c r="C12" s="21"/>
      <c r="D12" s="21"/>
      <c r="E12" s="3"/>
      <c r="F12" s="22">
        <f>(HOUR(D12-C12)*60)+MINUTE(D12-C12)</f>
        <v>0</v>
      </c>
      <c r="G12" s="22">
        <f>F24+G24+H24</f>
        <v>0</v>
      </c>
      <c r="H12" s="23"/>
      <c r="I12" s="18"/>
      <c r="J12" s="8"/>
      <c r="K12" s="13" t="s">
        <v>8</v>
      </c>
      <c r="L12" s="21"/>
      <c r="M12" s="21"/>
      <c r="N12" s="3"/>
      <c r="O12" s="22">
        <f>(HOUR(M12-L12)*60)+MINUTE(M12-L12)</f>
        <v>0</v>
      </c>
      <c r="P12" s="22">
        <f>O24+P24+Q24</f>
        <v>0</v>
      </c>
      <c r="Q12" s="23"/>
      <c r="R12" s="18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2:116" s="2" customFormat="1" ht="12.75">
      <c r="B13" s="13"/>
      <c r="C13" s="24"/>
      <c r="D13" s="24"/>
      <c r="E13" s="3"/>
      <c r="F13" s="23"/>
      <c r="G13" s="23"/>
      <c r="H13" s="23"/>
      <c r="I13" s="18"/>
      <c r="J13" s="8"/>
      <c r="K13" s="13"/>
      <c r="L13" s="24"/>
      <c r="M13" s="24"/>
      <c r="N13" s="3"/>
      <c r="O13" s="23"/>
      <c r="P13" s="23"/>
      <c r="Q13" s="23"/>
      <c r="R13" s="18"/>
      <c r="S13" s="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2:116" s="2" customFormat="1" ht="12.75">
      <c r="B14" s="13"/>
      <c r="C14" s="24"/>
      <c r="D14" s="24"/>
      <c r="E14" s="3"/>
      <c r="F14" s="25" t="s">
        <v>9</v>
      </c>
      <c r="G14" s="26" t="s">
        <v>10</v>
      </c>
      <c r="H14" s="27" t="s">
        <v>11</v>
      </c>
      <c r="I14" s="28"/>
      <c r="J14" s="8"/>
      <c r="K14" s="13"/>
      <c r="L14" s="24"/>
      <c r="M14" s="24"/>
      <c r="N14" s="3"/>
      <c r="O14" s="25" t="s">
        <v>9</v>
      </c>
      <c r="P14" s="26" t="s">
        <v>10</v>
      </c>
      <c r="Q14" s="27" t="s">
        <v>11</v>
      </c>
      <c r="R14" s="28"/>
      <c r="S14" s="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2:116" s="2" customFormat="1" ht="12.75">
      <c r="B15" s="13"/>
      <c r="C15" s="24"/>
      <c r="D15" s="24"/>
      <c r="E15" s="3"/>
      <c r="F15" s="23"/>
      <c r="G15" s="23"/>
      <c r="H15" s="3"/>
      <c r="I15" s="28"/>
      <c r="J15" s="8"/>
      <c r="K15" s="13"/>
      <c r="L15" s="24"/>
      <c r="M15" s="24"/>
      <c r="N15" s="3"/>
      <c r="O15" s="23"/>
      <c r="P15" s="23"/>
      <c r="Q15" s="3"/>
      <c r="R15" s="28"/>
      <c r="S15" s="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2:116" s="2" customFormat="1" ht="15" customHeight="1">
      <c r="B16" s="13" t="s">
        <v>12</v>
      </c>
      <c r="C16" s="21"/>
      <c r="D16" s="21"/>
      <c r="E16" s="3"/>
      <c r="F16" s="22">
        <f>(HOUR(D16-C16)*60)+MINUTE(D16-C16)</f>
        <v>0</v>
      </c>
      <c r="G16" s="22">
        <f aca="true" t="shared" si="0" ref="G16:G22">IF(AND(D15&gt;0,C16&gt;0),(HOUR(C16-D15)*60)+MINUTE(C16-D15),0)</f>
        <v>0</v>
      </c>
      <c r="H16" s="22"/>
      <c r="I16" s="28"/>
      <c r="J16" s="8"/>
      <c r="K16" s="13" t="s">
        <v>12</v>
      </c>
      <c r="L16" s="21"/>
      <c r="M16" s="21"/>
      <c r="N16" s="3"/>
      <c r="O16" s="22">
        <f>(HOUR(M16-L16)*60)+MINUTE(M16-L16)</f>
        <v>0</v>
      </c>
      <c r="P16" s="22">
        <f aca="true" t="shared" si="1" ref="P16:P22">IF(AND(M15&gt;0,L16&gt;0),(HOUR(L16-M15)*60)+MINUTE(L16-M15),0)</f>
        <v>0</v>
      </c>
      <c r="Q16" s="22"/>
      <c r="R16" s="2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2:116" s="2" customFormat="1" ht="15" customHeight="1">
      <c r="B17" s="13" t="s">
        <v>13</v>
      </c>
      <c r="C17" s="21"/>
      <c r="D17" s="21"/>
      <c r="E17" s="3"/>
      <c r="F17" s="22">
        <f>(HOUR(D17-C17)*60)+MINUTE(D17-C17)</f>
        <v>0</v>
      </c>
      <c r="G17" s="22">
        <f t="shared" si="0"/>
        <v>0</v>
      </c>
      <c r="H17" s="22"/>
      <c r="I17" s="28"/>
      <c r="J17" s="8"/>
      <c r="K17" s="13" t="s">
        <v>13</v>
      </c>
      <c r="L17" s="21"/>
      <c r="M17" s="21"/>
      <c r="N17" s="3"/>
      <c r="O17" s="22">
        <f>(HOUR(M17-L17)*60)+MINUTE(M17-L17)</f>
        <v>0</v>
      </c>
      <c r="P17" s="22">
        <f t="shared" si="1"/>
        <v>0</v>
      </c>
      <c r="Q17" s="22"/>
      <c r="R17" s="2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2:116" s="2" customFormat="1" ht="15" customHeight="1">
      <c r="B18" s="13" t="s">
        <v>14</v>
      </c>
      <c r="C18" s="21"/>
      <c r="D18" s="21"/>
      <c r="E18" s="3"/>
      <c r="F18" s="22">
        <f>(HOUR(D18-C18)*60)+MINUTE(D18-C18)</f>
        <v>0</v>
      </c>
      <c r="G18" s="22">
        <f t="shared" si="0"/>
        <v>0</v>
      </c>
      <c r="H18" s="22"/>
      <c r="I18" s="28"/>
      <c r="J18" s="8"/>
      <c r="K18" s="13" t="s">
        <v>14</v>
      </c>
      <c r="L18" s="21"/>
      <c r="M18" s="21"/>
      <c r="N18" s="3"/>
      <c r="O18" s="22">
        <f>(HOUR(M18-L18)*60)+MINUTE(M18-L18)</f>
        <v>0</v>
      </c>
      <c r="P18" s="22">
        <f t="shared" si="1"/>
        <v>0</v>
      </c>
      <c r="Q18" s="22"/>
      <c r="R18" s="2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2:116" s="2" customFormat="1" ht="15" customHeight="1">
      <c r="B19" s="13" t="s">
        <v>15</v>
      </c>
      <c r="C19" s="21"/>
      <c r="D19" s="21"/>
      <c r="E19" s="3"/>
      <c r="F19" s="29"/>
      <c r="G19" s="22">
        <f t="shared" si="0"/>
        <v>0</v>
      </c>
      <c r="H19" s="22">
        <f>(HOUR(D19-C19)*60)+MINUTE(D19-C19)</f>
        <v>0</v>
      </c>
      <c r="I19" s="28"/>
      <c r="J19" s="8"/>
      <c r="K19" s="13" t="s">
        <v>16</v>
      </c>
      <c r="L19" s="21"/>
      <c r="M19" s="21"/>
      <c r="N19" s="3"/>
      <c r="O19" s="22">
        <f>(HOUR(M19-L19)*60)+MINUTE(M19-L19)</f>
        <v>0</v>
      </c>
      <c r="P19" s="22">
        <f t="shared" si="1"/>
        <v>0</v>
      </c>
      <c r="Q19" s="22"/>
      <c r="R19" s="2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2:116" s="2" customFormat="1" ht="15" customHeight="1">
      <c r="B20" s="13" t="s">
        <v>16</v>
      </c>
      <c r="C20" s="21"/>
      <c r="D20" s="21"/>
      <c r="E20" s="3"/>
      <c r="F20" s="22">
        <f>(HOUR(D20-C20)*60)+MINUTE(D20-C20)</f>
        <v>0</v>
      </c>
      <c r="G20" s="22">
        <f t="shared" si="0"/>
        <v>0</v>
      </c>
      <c r="H20" s="22"/>
      <c r="I20" s="28"/>
      <c r="J20" s="8"/>
      <c r="K20" s="13" t="s">
        <v>17</v>
      </c>
      <c r="L20" s="21"/>
      <c r="M20" s="21"/>
      <c r="N20" s="3"/>
      <c r="O20" s="29"/>
      <c r="P20" s="22">
        <f t="shared" si="1"/>
        <v>0</v>
      </c>
      <c r="Q20" s="22">
        <f>(HOUR(M20-L20)*60)+MINUTE(M20-L20)</f>
        <v>0</v>
      </c>
      <c r="R20" s="2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2:116" s="2" customFormat="1" ht="15" customHeight="1">
      <c r="B21" s="13" t="s">
        <v>18</v>
      </c>
      <c r="C21" s="21"/>
      <c r="D21" s="21"/>
      <c r="E21" s="3"/>
      <c r="F21" s="22">
        <f>(HOUR(D21-C21)*60)+MINUTE(D21-C21)</f>
        <v>0</v>
      </c>
      <c r="G21" s="22">
        <f t="shared" si="0"/>
        <v>0</v>
      </c>
      <c r="H21" s="22"/>
      <c r="I21" s="28"/>
      <c r="J21" s="8"/>
      <c r="K21" s="13" t="s">
        <v>18</v>
      </c>
      <c r="L21" s="21"/>
      <c r="M21" s="21"/>
      <c r="N21" s="3"/>
      <c r="O21" s="22">
        <f>(HOUR(M21-L21)*60)+MINUTE(M21-L21)</f>
        <v>0</v>
      </c>
      <c r="P21" s="22">
        <f t="shared" si="1"/>
        <v>0</v>
      </c>
      <c r="Q21" s="22"/>
      <c r="R21" s="28"/>
      <c r="S21" s="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2:116" s="2" customFormat="1" ht="15" customHeight="1">
      <c r="B22" s="13" t="s">
        <v>19</v>
      </c>
      <c r="C22" s="21"/>
      <c r="D22" s="21"/>
      <c r="E22" s="30"/>
      <c r="F22" s="22">
        <f>(HOUR(D22-C22)*60)+MINUTE(D22-C22)</f>
        <v>0</v>
      </c>
      <c r="G22" s="22">
        <f t="shared" si="0"/>
        <v>0</v>
      </c>
      <c r="H22" s="22"/>
      <c r="I22" s="28"/>
      <c r="J22" s="8"/>
      <c r="K22" s="13" t="s">
        <v>19</v>
      </c>
      <c r="L22" s="21"/>
      <c r="M22" s="21"/>
      <c r="N22" s="30"/>
      <c r="O22" s="22">
        <f>(HOUR(M22-L22)*60)+MINUTE(M22-L22)</f>
        <v>0</v>
      </c>
      <c r="P22" s="22">
        <f t="shared" si="1"/>
        <v>0</v>
      </c>
      <c r="Q22" s="22"/>
      <c r="R22" s="28"/>
      <c r="S22" s="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2:116" s="12" customFormat="1" ht="12.75">
      <c r="B23" s="31"/>
      <c r="C23" s="24"/>
      <c r="D23" s="24"/>
      <c r="E23" s="3"/>
      <c r="F23" s="23"/>
      <c r="G23" s="23"/>
      <c r="H23" s="3"/>
      <c r="I23" s="18"/>
      <c r="J23" s="3"/>
      <c r="K23" s="31"/>
      <c r="L23" s="24"/>
      <c r="M23" s="24"/>
      <c r="N23" s="3"/>
      <c r="O23" s="23"/>
      <c r="P23" s="23"/>
      <c r="Q23" s="3"/>
      <c r="R23" s="1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2:116" s="12" customFormat="1" ht="15" customHeight="1" thickBot="1">
      <c r="B24" s="31"/>
      <c r="C24" s="24"/>
      <c r="D24" s="32"/>
      <c r="E24" s="3"/>
      <c r="F24" s="33">
        <f>SUM(F16:F22)</f>
        <v>0</v>
      </c>
      <c r="G24" s="33">
        <f>SUM(G16:G22)</f>
        <v>0</v>
      </c>
      <c r="H24" s="33">
        <f>SUM(H16:H22)</f>
        <v>0</v>
      </c>
      <c r="I24" s="18"/>
      <c r="J24" s="3"/>
      <c r="K24" s="31"/>
      <c r="L24" s="24"/>
      <c r="M24" s="32"/>
      <c r="N24" s="3"/>
      <c r="O24" s="33">
        <f>SUM(O16:O22)</f>
        <v>0</v>
      </c>
      <c r="P24" s="33">
        <f>SUM(P16:P22)</f>
        <v>0</v>
      </c>
      <c r="Q24" s="33">
        <f>SUM(Q16:Q22)</f>
        <v>0</v>
      </c>
      <c r="R24" s="1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2:116" s="38" customFormat="1" ht="13.5" thickTop="1">
      <c r="B25" s="35"/>
      <c r="C25" s="36"/>
      <c r="D25" s="36"/>
      <c r="E25" s="36"/>
      <c r="F25" s="36"/>
      <c r="G25" s="36"/>
      <c r="H25" s="36"/>
      <c r="I25" s="37"/>
      <c r="J25" s="36"/>
      <c r="K25" s="35"/>
      <c r="L25" s="36"/>
      <c r="M25" s="36"/>
      <c r="N25" s="36"/>
      <c r="O25" s="36"/>
      <c r="P25" s="36"/>
      <c r="Q25" s="36"/>
      <c r="R25" s="37"/>
      <c r="S25" s="36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</row>
    <row r="26" spans="2:116" s="2" customFormat="1" ht="15" customHeight="1">
      <c r="B26" s="39" t="s">
        <v>20</v>
      </c>
      <c r="C26" s="3"/>
      <c r="D26" s="3"/>
      <c r="E26" s="3"/>
      <c r="F26" s="387">
        <f>F24+G24</f>
        <v>0</v>
      </c>
      <c r="G26" s="387"/>
      <c r="H26" s="40"/>
      <c r="I26" s="18"/>
      <c r="J26" s="8"/>
      <c r="K26" s="39" t="s">
        <v>20</v>
      </c>
      <c r="L26" s="3"/>
      <c r="M26" s="3"/>
      <c r="N26" s="3"/>
      <c r="O26" s="388">
        <f>O24+P24</f>
        <v>0</v>
      </c>
      <c r="P26" s="388"/>
      <c r="Q26" s="40"/>
      <c r="R26" s="18"/>
      <c r="S26" s="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2:116" s="2" customFormat="1" ht="17.25" customHeight="1">
      <c r="B27" s="39" t="s">
        <v>21</v>
      </c>
      <c r="C27" s="3"/>
      <c r="D27" s="3"/>
      <c r="E27" s="3"/>
      <c r="F27" s="385">
        <v>137</v>
      </c>
      <c r="G27" s="386"/>
      <c r="H27" s="40" t="s">
        <v>22</v>
      </c>
      <c r="I27" s="18"/>
      <c r="J27" s="8"/>
      <c r="K27" s="39" t="s">
        <v>21</v>
      </c>
      <c r="L27" s="3"/>
      <c r="M27" s="3"/>
      <c r="N27" s="3"/>
      <c r="O27" s="385">
        <v>137</v>
      </c>
      <c r="P27" s="386"/>
      <c r="Q27" s="40" t="s">
        <v>22</v>
      </c>
      <c r="R27" s="1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2:18" ht="13.5" thickBot="1">
      <c r="B28" s="41"/>
      <c r="C28" s="42"/>
      <c r="D28" s="42"/>
      <c r="E28" s="42"/>
      <c r="F28" s="42"/>
      <c r="G28" s="42"/>
      <c r="H28" s="42"/>
      <c r="I28" s="43"/>
      <c r="K28" s="41"/>
      <c r="L28" s="42"/>
      <c r="M28" s="42"/>
      <c r="N28" s="42"/>
      <c r="O28" s="42"/>
      <c r="P28" s="42"/>
      <c r="Q28" s="42"/>
      <c r="R28" s="43"/>
    </row>
    <row r="29" ht="38.25" customHeight="1" thickBot="1" thickTop="1"/>
    <row r="30" spans="2:116" s="2" customFormat="1" ht="21.75" customHeight="1" thickBot="1" thickTop="1">
      <c r="B30" s="369" t="s">
        <v>177</v>
      </c>
      <c r="C30" s="370"/>
      <c r="D30" s="370"/>
      <c r="E30" s="370"/>
      <c r="F30" s="370"/>
      <c r="G30" s="370"/>
      <c r="H30" s="370"/>
      <c r="I30" s="371"/>
      <c r="J30" s="8"/>
      <c r="K30" s="369" t="s">
        <v>178</v>
      </c>
      <c r="L30" s="370"/>
      <c r="M30" s="370"/>
      <c r="N30" s="370"/>
      <c r="O30" s="370"/>
      <c r="P30" s="370"/>
      <c r="Q30" s="370"/>
      <c r="R30" s="371"/>
      <c r="S30" s="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2:18" ht="13.5" thickTop="1">
      <c r="B31" s="31"/>
      <c r="C31" s="44"/>
      <c r="D31" s="44"/>
      <c r="E31" s="44"/>
      <c r="F31" s="44"/>
      <c r="G31" s="44"/>
      <c r="H31" s="44"/>
      <c r="I31" s="45"/>
      <c r="J31" s="3"/>
      <c r="K31" s="31"/>
      <c r="L31" s="44"/>
      <c r="M31" s="44"/>
      <c r="N31" s="44"/>
      <c r="O31" s="44"/>
      <c r="P31" s="44"/>
      <c r="Q31" s="44"/>
      <c r="R31" s="45"/>
    </row>
    <row r="32" spans="2:116" s="2" customFormat="1" ht="36" customHeight="1">
      <c r="B32" s="13"/>
      <c r="C32" s="14" t="s">
        <v>5</v>
      </c>
      <c r="D32" s="15" t="s">
        <v>183</v>
      </c>
      <c r="E32" s="3"/>
      <c r="F32" s="16" t="s">
        <v>6</v>
      </c>
      <c r="G32" s="16" t="s">
        <v>7</v>
      </c>
      <c r="H32" s="17"/>
      <c r="I32" s="18"/>
      <c r="J32" s="8"/>
      <c r="K32" s="13"/>
      <c r="L32" s="14" t="s">
        <v>5</v>
      </c>
      <c r="M32" s="15" t="s">
        <v>183</v>
      </c>
      <c r="N32" s="3"/>
      <c r="O32" s="16" t="s">
        <v>6</v>
      </c>
      <c r="P32" s="16" t="s">
        <v>7</v>
      </c>
      <c r="Q32" s="17"/>
      <c r="R32" s="18"/>
      <c r="S32" s="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2:18" ht="12.75">
      <c r="B33" s="13"/>
      <c r="C33" s="19"/>
      <c r="D33" s="20"/>
      <c r="E33" s="3"/>
      <c r="F33" s="3"/>
      <c r="G33" s="3"/>
      <c r="H33" s="3"/>
      <c r="I33" s="18"/>
      <c r="J33" s="8"/>
      <c r="K33" s="13"/>
      <c r="L33" s="19"/>
      <c r="M33" s="20"/>
      <c r="N33" s="3"/>
      <c r="O33" s="3"/>
      <c r="P33" s="3"/>
      <c r="Q33" s="3"/>
      <c r="R33" s="18"/>
    </row>
    <row r="34" spans="2:116" s="2" customFormat="1" ht="15" customHeight="1">
      <c r="B34" s="13" t="s">
        <v>8</v>
      </c>
      <c r="C34" s="21"/>
      <c r="D34" s="21"/>
      <c r="E34" s="3"/>
      <c r="F34" s="22">
        <f>(HOUR(D34-C34)*60)+MINUTE(D34-C34)</f>
        <v>0</v>
      </c>
      <c r="G34" s="22">
        <f>F46+G46+H46</f>
        <v>0</v>
      </c>
      <c r="H34" s="23"/>
      <c r="I34" s="18"/>
      <c r="J34" s="8"/>
      <c r="K34" s="13" t="s">
        <v>8</v>
      </c>
      <c r="L34" s="21"/>
      <c r="M34" s="21"/>
      <c r="N34" s="3"/>
      <c r="O34" s="22">
        <f>(HOUR(M34-L34)*60)+MINUTE(M34-L34)</f>
        <v>0</v>
      </c>
      <c r="P34" s="22">
        <f>O46+P46+Q46</f>
        <v>0</v>
      </c>
      <c r="Q34" s="23"/>
      <c r="R34" s="18"/>
      <c r="S34" s="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</row>
    <row r="35" spans="2:18" ht="12.75">
      <c r="B35" s="13"/>
      <c r="C35" s="24"/>
      <c r="D35" s="24"/>
      <c r="E35" s="3"/>
      <c r="F35" s="23"/>
      <c r="G35" s="23"/>
      <c r="H35" s="23"/>
      <c r="I35" s="18"/>
      <c r="J35" s="8"/>
      <c r="K35" s="13"/>
      <c r="L35" s="24"/>
      <c r="M35" s="24"/>
      <c r="N35" s="3"/>
      <c r="O35" s="23"/>
      <c r="P35" s="23"/>
      <c r="Q35" s="23"/>
      <c r="R35" s="18"/>
    </row>
    <row r="36" spans="2:116" s="2" customFormat="1" ht="12.75">
      <c r="B36" s="13"/>
      <c r="C36" s="24"/>
      <c r="D36" s="24"/>
      <c r="E36" s="3"/>
      <c r="F36" s="25" t="s">
        <v>9</v>
      </c>
      <c r="G36" s="26" t="s">
        <v>10</v>
      </c>
      <c r="H36" s="27" t="s">
        <v>11</v>
      </c>
      <c r="I36" s="18"/>
      <c r="J36" s="8"/>
      <c r="K36" s="13"/>
      <c r="L36" s="24"/>
      <c r="M36" s="24"/>
      <c r="N36" s="3"/>
      <c r="O36" s="25" t="s">
        <v>9</v>
      </c>
      <c r="P36" s="26" t="s">
        <v>10</v>
      </c>
      <c r="Q36" s="27" t="s">
        <v>11</v>
      </c>
      <c r="R36" s="18"/>
      <c r="S36" s="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</row>
    <row r="37" spans="2:18" ht="12.75">
      <c r="B37" s="13"/>
      <c r="C37" s="24"/>
      <c r="D37" s="24"/>
      <c r="E37" s="3"/>
      <c r="F37" s="23"/>
      <c r="G37" s="23"/>
      <c r="H37" s="3"/>
      <c r="I37" s="37"/>
      <c r="J37" s="8"/>
      <c r="K37" s="13"/>
      <c r="L37" s="24"/>
      <c r="M37" s="24"/>
      <c r="N37" s="3"/>
      <c r="O37" s="23"/>
      <c r="P37" s="23"/>
      <c r="Q37" s="3"/>
      <c r="R37" s="37"/>
    </row>
    <row r="38" spans="2:116" s="2" customFormat="1" ht="15" customHeight="1">
      <c r="B38" s="13" t="s">
        <v>12</v>
      </c>
      <c r="C38" s="21"/>
      <c r="D38" s="21"/>
      <c r="E38" s="3"/>
      <c r="F38" s="22">
        <f>(HOUR(D38-C38)*60)+MINUTE(D38-C38)</f>
        <v>0</v>
      </c>
      <c r="G38" s="22">
        <f aca="true" t="shared" si="2" ref="G38:G44">IF(AND(D37&gt;0,C38&gt;0),(HOUR(C38-D37)*60)+MINUTE(C38-D37),0)</f>
        <v>0</v>
      </c>
      <c r="H38" s="22"/>
      <c r="I38" s="18"/>
      <c r="J38" s="8"/>
      <c r="K38" s="13" t="s">
        <v>12</v>
      </c>
      <c r="L38" s="21"/>
      <c r="M38" s="21"/>
      <c r="N38" s="3"/>
      <c r="O38" s="46">
        <f>(HOUR(M38-L38)*60)+MINUTE(M38-L38)</f>
        <v>0</v>
      </c>
      <c r="P38" s="22">
        <f aca="true" t="shared" si="3" ref="P38:P44">IF(AND(M37&gt;0,L38&gt;0),(HOUR(L38-M37)*60)+MINUTE(L38-M37),0)</f>
        <v>0</v>
      </c>
      <c r="Q38" s="22"/>
      <c r="R38" s="1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</row>
    <row r="39" spans="2:116" s="2" customFormat="1" ht="15" customHeight="1">
      <c r="B39" s="13" t="s">
        <v>13</v>
      </c>
      <c r="C39" s="21"/>
      <c r="D39" s="21"/>
      <c r="E39" s="3"/>
      <c r="F39" s="22">
        <f>(HOUR(D39-C39)*60)+MINUTE(D39-C39)</f>
        <v>0</v>
      </c>
      <c r="G39" s="22">
        <f t="shared" si="2"/>
        <v>0</v>
      </c>
      <c r="H39" s="22"/>
      <c r="I39" s="18"/>
      <c r="J39" s="8"/>
      <c r="K39" s="13" t="s">
        <v>13</v>
      </c>
      <c r="L39" s="21"/>
      <c r="M39" s="21"/>
      <c r="N39" s="3"/>
      <c r="O39" s="46">
        <f>(HOUR(M39-L39)*60)+MINUTE(M39-L39)</f>
        <v>0</v>
      </c>
      <c r="P39" s="22">
        <f t="shared" si="3"/>
        <v>0</v>
      </c>
      <c r="Q39" s="22"/>
      <c r="R39" s="18"/>
      <c r="S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</row>
    <row r="40" spans="2:116" s="2" customFormat="1" ht="15" customHeight="1">
      <c r="B40" s="13" t="s">
        <v>14</v>
      </c>
      <c r="C40" s="21"/>
      <c r="D40" s="21"/>
      <c r="E40" s="3"/>
      <c r="F40" s="22">
        <f>(HOUR(D40-C40)*60)+MINUTE(D40-C40)</f>
        <v>0</v>
      </c>
      <c r="G40" s="22">
        <f t="shared" si="2"/>
        <v>0</v>
      </c>
      <c r="H40" s="22"/>
      <c r="I40" s="18"/>
      <c r="J40" s="8"/>
      <c r="K40" s="13" t="s">
        <v>14</v>
      </c>
      <c r="L40" s="21"/>
      <c r="M40" s="21"/>
      <c r="N40" s="3"/>
      <c r="O40" s="46">
        <f>(HOUR(M40-L40)*60)+MINUTE(M40-L40)</f>
        <v>0</v>
      </c>
      <c r="P40" s="22">
        <f t="shared" si="3"/>
        <v>0</v>
      </c>
      <c r="Q40" s="22"/>
      <c r="R40" s="1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</row>
    <row r="41" spans="2:116" s="2" customFormat="1" ht="15" customHeight="1">
      <c r="B41" s="13" t="s">
        <v>16</v>
      </c>
      <c r="C41" s="21"/>
      <c r="D41" s="21"/>
      <c r="E41" s="3"/>
      <c r="F41" s="22">
        <f>(HOUR(D41-C41)*60)+MINUTE(D41-C41)</f>
        <v>0</v>
      </c>
      <c r="G41" s="22">
        <f t="shared" si="2"/>
        <v>0</v>
      </c>
      <c r="H41" s="22"/>
      <c r="I41" s="18"/>
      <c r="J41" s="8"/>
      <c r="K41" s="13" t="s">
        <v>16</v>
      </c>
      <c r="L41" s="21"/>
      <c r="M41" s="21"/>
      <c r="N41" s="3"/>
      <c r="O41" s="46">
        <f>(HOUR(M41-L41)*60)+MINUTE(M41-L41)</f>
        <v>0</v>
      </c>
      <c r="P41" s="22">
        <f t="shared" si="3"/>
        <v>0</v>
      </c>
      <c r="Q41" s="22"/>
      <c r="R41" s="1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</row>
    <row r="42" spans="2:116" s="2" customFormat="1" ht="15" customHeight="1">
      <c r="B42" s="13" t="s">
        <v>15</v>
      </c>
      <c r="C42" s="21"/>
      <c r="D42" s="21"/>
      <c r="E42" s="3"/>
      <c r="F42" s="29"/>
      <c r="G42" s="22">
        <f t="shared" si="2"/>
        <v>0</v>
      </c>
      <c r="H42" s="22">
        <f>(HOUR(D42-C42)*60)+MINUTE(D42-C42)</f>
        <v>0</v>
      </c>
      <c r="I42" s="18"/>
      <c r="J42" s="8"/>
      <c r="K42" s="13" t="s">
        <v>17</v>
      </c>
      <c r="L42" s="21"/>
      <c r="M42" s="21"/>
      <c r="N42" s="3"/>
      <c r="O42" s="29"/>
      <c r="P42" s="22">
        <f t="shared" si="3"/>
        <v>0</v>
      </c>
      <c r="Q42" s="22">
        <f>(HOUR(M42-L42)*60)+MINUTE(M42-L42)</f>
        <v>0</v>
      </c>
      <c r="R42" s="18"/>
      <c r="S42" s="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2:116" s="2" customFormat="1" ht="15" customHeight="1">
      <c r="B43" s="13" t="s">
        <v>18</v>
      </c>
      <c r="C43" s="21"/>
      <c r="D43" s="21"/>
      <c r="E43" s="3"/>
      <c r="F43" s="22">
        <f>(HOUR(D43-C43)*60)+MINUTE(D43-C43)</f>
        <v>0</v>
      </c>
      <c r="G43" s="22">
        <f t="shared" si="2"/>
        <v>0</v>
      </c>
      <c r="H43" s="22"/>
      <c r="I43" s="18"/>
      <c r="J43" s="8"/>
      <c r="K43" s="13" t="s">
        <v>18</v>
      </c>
      <c r="L43" s="21"/>
      <c r="M43" s="21"/>
      <c r="N43" s="3"/>
      <c r="O43" s="46">
        <f>(HOUR(M43-L43)*60)+MINUTE(M43-L43)</f>
        <v>0</v>
      </c>
      <c r="P43" s="22">
        <f t="shared" si="3"/>
        <v>0</v>
      </c>
      <c r="Q43" s="22"/>
      <c r="R43" s="1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</row>
    <row r="44" spans="2:116" s="2" customFormat="1" ht="15" customHeight="1">
      <c r="B44" s="13" t="s">
        <v>19</v>
      </c>
      <c r="C44" s="21"/>
      <c r="D44" s="21"/>
      <c r="E44" s="3"/>
      <c r="F44" s="22">
        <f>(HOUR(D44-C44)*60)+MINUTE(D44-C44)</f>
        <v>0</v>
      </c>
      <c r="G44" s="22">
        <f t="shared" si="2"/>
        <v>0</v>
      </c>
      <c r="H44" s="22"/>
      <c r="I44" s="18"/>
      <c r="J44" s="8"/>
      <c r="K44" s="13" t="s">
        <v>19</v>
      </c>
      <c r="L44" s="21"/>
      <c r="M44" s="21"/>
      <c r="N44" s="3"/>
      <c r="O44" s="46">
        <f>(HOUR(M44-L44)*60)+MINUTE(M44-L44)</f>
        <v>0</v>
      </c>
      <c r="P44" s="22">
        <f t="shared" si="3"/>
        <v>0</v>
      </c>
      <c r="Q44" s="22"/>
      <c r="R44" s="1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2:18" ht="12.75">
      <c r="B45" s="31"/>
      <c r="C45" s="24"/>
      <c r="D45" s="24"/>
      <c r="E45" s="3"/>
      <c r="F45" s="23"/>
      <c r="G45" s="23"/>
      <c r="H45" s="3"/>
      <c r="I45" s="37"/>
      <c r="J45" s="3"/>
      <c r="K45" s="31"/>
      <c r="L45" s="24"/>
      <c r="M45" s="24"/>
      <c r="N45" s="3"/>
      <c r="O45" s="23"/>
      <c r="P45" s="23"/>
      <c r="Q45" s="3"/>
      <c r="R45" s="37"/>
    </row>
    <row r="46" spans="2:116" s="2" customFormat="1" ht="15" customHeight="1" thickBot="1">
      <c r="B46" s="31"/>
      <c r="C46" s="24"/>
      <c r="D46" s="32"/>
      <c r="E46" s="3"/>
      <c r="F46" s="33">
        <f>SUM(F38:F44)</f>
        <v>0</v>
      </c>
      <c r="G46" s="33">
        <f>SUM(G38:G44)</f>
        <v>0</v>
      </c>
      <c r="H46" s="33">
        <f>SUM(H38:H44)</f>
        <v>0</v>
      </c>
      <c r="I46" s="18"/>
      <c r="J46" s="3"/>
      <c r="K46" s="31"/>
      <c r="L46" s="24"/>
      <c r="M46" s="32"/>
      <c r="N46" s="3"/>
      <c r="O46" s="33">
        <f>SUM(O38:O44)</f>
        <v>0</v>
      </c>
      <c r="P46" s="33">
        <f>SUM(P38:P44)</f>
        <v>0</v>
      </c>
      <c r="Q46" s="33">
        <f>SUM(Q38:Q44)</f>
        <v>0</v>
      </c>
      <c r="R46" s="1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</row>
    <row r="47" spans="2:18" ht="13.5" thickTop="1">
      <c r="B47" s="35"/>
      <c r="C47" s="36"/>
      <c r="D47" s="36"/>
      <c r="E47" s="36"/>
      <c r="F47" s="36"/>
      <c r="G47" s="36"/>
      <c r="H47" s="36"/>
      <c r="I47" s="37"/>
      <c r="J47" s="36"/>
      <c r="K47" s="35"/>
      <c r="L47" s="36"/>
      <c r="M47" s="36"/>
      <c r="N47" s="36"/>
      <c r="O47" s="36"/>
      <c r="P47" s="36"/>
      <c r="Q47" s="36"/>
      <c r="R47" s="37"/>
    </row>
    <row r="48" spans="2:116" s="2" customFormat="1" ht="15" customHeight="1">
      <c r="B48" s="39" t="s">
        <v>20</v>
      </c>
      <c r="C48" s="3"/>
      <c r="D48" s="3"/>
      <c r="E48" s="3"/>
      <c r="F48" s="387">
        <f>F46+G46</f>
        <v>0</v>
      </c>
      <c r="G48" s="387"/>
      <c r="H48" s="40"/>
      <c r="I48" s="18"/>
      <c r="J48" s="8"/>
      <c r="K48" s="39" t="s">
        <v>20</v>
      </c>
      <c r="L48" s="3"/>
      <c r="M48" s="3"/>
      <c r="N48" s="3"/>
      <c r="O48" s="388">
        <f>O46+P46</f>
        <v>0</v>
      </c>
      <c r="P48" s="388"/>
      <c r="Q48" s="40"/>
      <c r="R48" s="18"/>
      <c r="S48" s="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</row>
    <row r="49" spans="2:116" s="2" customFormat="1" ht="16.5" customHeight="1">
      <c r="B49" s="39" t="s">
        <v>21</v>
      </c>
      <c r="C49" s="3"/>
      <c r="D49" s="3"/>
      <c r="E49" s="3"/>
      <c r="F49" s="385">
        <v>37</v>
      </c>
      <c r="G49" s="386"/>
      <c r="H49" s="40" t="s">
        <v>22</v>
      </c>
      <c r="I49" s="18"/>
      <c r="J49" s="8"/>
      <c r="K49" s="39" t="s">
        <v>21</v>
      </c>
      <c r="L49" s="3"/>
      <c r="M49" s="3"/>
      <c r="N49" s="3"/>
      <c r="O49" s="385">
        <v>37</v>
      </c>
      <c r="P49" s="386"/>
      <c r="Q49" s="40" t="s">
        <v>22</v>
      </c>
      <c r="R49" s="18"/>
      <c r="S49" s="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spans="2:18" ht="13.5" thickBot="1">
      <c r="B50" s="41"/>
      <c r="C50" s="42"/>
      <c r="D50" s="42"/>
      <c r="E50" s="42"/>
      <c r="F50" s="42"/>
      <c r="G50" s="42"/>
      <c r="H50" s="42"/>
      <c r="I50" s="43"/>
      <c r="K50" s="41"/>
      <c r="L50" s="42"/>
      <c r="M50" s="42"/>
      <c r="N50" s="42"/>
      <c r="O50" s="42"/>
      <c r="P50" s="42"/>
      <c r="Q50" s="42"/>
      <c r="R50" s="43"/>
    </row>
    <row r="51" spans="2:18" ht="31.5" customHeight="1" thickBot="1" thickTop="1">
      <c r="B51" s="41"/>
      <c r="C51" s="42"/>
      <c r="D51" s="42"/>
      <c r="E51" s="42"/>
      <c r="F51" s="42"/>
      <c r="G51" s="42"/>
      <c r="H51" s="42"/>
      <c r="I51" s="43"/>
      <c r="K51" s="41"/>
      <c r="L51" s="42"/>
      <c r="M51" s="42"/>
      <c r="N51" s="42"/>
      <c r="O51" s="42"/>
      <c r="P51" s="42"/>
      <c r="Q51" s="42"/>
      <c r="R51" s="43"/>
    </row>
    <row r="52" spans="1:116" s="53" customFormat="1" ht="25.5" customHeight="1" thickBot="1" thickTop="1">
      <c r="A52" s="2"/>
      <c r="B52" s="369" t="s">
        <v>150</v>
      </c>
      <c r="C52" s="370"/>
      <c r="D52" s="370"/>
      <c r="E52" s="370"/>
      <c r="F52" s="370"/>
      <c r="G52" s="370"/>
      <c r="H52" s="370"/>
      <c r="I52" s="371"/>
      <c r="J52" s="8"/>
      <c r="K52" s="369" t="s">
        <v>151</v>
      </c>
      <c r="L52" s="370"/>
      <c r="M52" s="370"/>
      <c r="N52" s="370"/>
      <c r="O52" s="370"/>
      <c r="P52" s="370"/>
      <c r="Q52" s="370"/>
      <c r="R52" s="371"/>
      <c r="S52" s="8"/>
      <c r="T52" s="1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</row>
    <row r="53" spans="1:116" s="53" customFormat="1" ht="25.5" customHeight="1" thickTop="1">
      <c r="A53"/>
      <c r="B53" s="31"/>
      <c r="C53" s="44"/>
      <c r="D53" s="44"/>
      <c r="E53" s="44"/>
      <c r="F53" s="44"/>
      <c r="G53" s="44"/>
      <c r="H53" s="44"/>
      <c r="I53" s="45"/>
      <c r="J53" s="3"/>
      <c r="K53" s="31"/>
      <c r="L53" s="44"/>
      <c r="M53" s="44"/>
      <c r="N53" s="44"/>
      <c r="O53" s="44"/>
      <c r="P53" s="44"/>
      <c r="Q53" s="44"/>
      <c r="R53" s="45"/>
      <c r="S53" s="4"/>
      <c r="T53" s="7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</row>
    <row r="54" spans="2:116" s="2" customFormat="1" ht="36" customHeight="1">
      <c r="B54" s="13"/>
      <c r="C54" s="14" t="s">
        <v>5</v>
      </c>
      <c r="D54" s="15" t="s">
        <v>183</v>
      </c>
      <c r="E54" s="3"/>
      <c r="F54" s="16" t="s">
        <v>6</v>
      </c>
      <c r="G54" s="16" t="s">
        <v>7</v>
      </c>
      <c r="H54" s="17"/>
      <c r="I54" s="18"/>
      <c r="J54" s="8"/>
      <c r="K54" s="13"/>
      <c r="L54" s="14" t="s">
        <v>5</v>
      </c>
      <c r="M54" s="15" t="s">
        <v>183</v>
      </c>
      <c r="N54" s="3"/>
      <c r="O54" s="16" t="s">
        <v>6</v>
      </c>
      <c r="P54" s="16" t="s">
        <v>7</v>
      </c>
      <c r="Q54" s="17"/>
      <c r="R54" s="18"/>
      <c r="S54" s="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</row>
    <row r="55" spans="1:116" s="2" customFormat="1" ht="18" customHeight="1">
      <c r="A55"/>
      <c r="B55" s="13"/>
      <c r="C55" s="19"/>
      <c r="D55" s="20"/>
      <c r="E55" s="3"/>
      <c r="F55" s="3"/>
      <c r="G55" s="3"/>
      <c r="H55" s="3"/>
      <c r="I55" s="18"/>
      <c r="J55" s="8"/>
      <c r="K55" s="13"/>
      <c r="L55" s="19"/>
      <c r="M55" s="20"/>
      <c r="N55" s="3"/>
      <c r="O55" s="3"/>
      <c r="P55" s="3"/>
      <c r="Q55" s="3"/>
      <c r="R55" s="18"/>
      <c r="S55" s="4"/>
      <c r="T55" s="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2:116" s="2" customFormat="1" ht="15" customHeight="1">
      <c r="B56" s="13" t="s">
        <v>8</v>
      </c>
      <c r="C56" s="21"/>
      <c r="D56" s="21"/>
      <c r="E56" s="3"/>
      <c r="F56" s="22">
        <f>(HOUR(D56-C56)*60)+MINUTE(D56-C56)</f>
        <v>0</v>
      </c>
      <c r="G56" s="22">
        <f>F68+G68+H68</f>
        <v>0</v>
      </c>
      <c r="H56" s="23"/>
      <c r="I56" s="18"/>
      <c r="J56" s="8"/>
      <c r="K56" s="13" t="s">
        <v>8</v>
      </c>
      <c r="L56" s="21"/>
      <c r="M56" s="21"/>
      <c r="N56" s="3"/>
      <c r="O56" s="22">
        <f>(HOUR(M56-L56)*60)+MINUTE(M56-L56)</f>
        <v>0</v>
      </c>
      <c r="P56" s="22">
        <f>O68+P68+Q68</f>
        <v>0</v>
      </c>
      <c r="Q56" s="23"/>
      <c r="R56" s="18"/>
      <c r="S56" s="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2:18" ht="12.75">
      <c r="B57" s="13"/>
      <c r="C57" s="24"/>
      <c r="D57" s="24"/>
      <c r="E57" s="3"/>
      <c r="F57" s="23"/>
      <c r="G57" s="23"/>
      <c r="H57" s="23"/>
      <c r="I57" s="18"/>
      <c r="J57" s="8"/>
      <c r="K57" s="13"/>
      <c r="L57" s="24"/>
      <c r="M57" s="24"/>
      <c r="N57" s="3"/>
      <c r="O57" s="23"/>
      <c r="P57" s="23"/>
      <c r="Q57" s="23"/>
      <c r="R57" s="18"/>
    </row>
    <row r="58" spans="1:20" ht="12.75" customHeight="1">
      <c r="A58" s="2"/>
      <c r="B58" s="13"/>
      <c r="C58" s="24"/>
      <c r="D58" s="24"/>
      <c r="E58" s="3"/>
      <c r="F58" s="25" t="s">
        <v>9</v>
      </c>
      <c r="G58" s="26" t="s">
        <v>10</v>
      </c>
      <c r="H58" s="27" t="s">
        <v>11</v>
      </c>
      <c r="I58" s="18"/>
      <c r="J58" s="8"/>
      <c r="K58" s="13"/>
      <c r="L58" s="24"/>
      <c r="M58" s="24"/>
      <c r="N58" s="3"/>
      <c r="O58" s="25" t="s">
        <v>9</v>
      </c>
      <c r="P58" s="26" t="s">
        <v>10</v>
      </c>
      <c r="Q58" s="27" t="s">
        <v>11</v>
      </c>
      <c r="R58" s="18"/>
      <c r="S58" s="8"/>
      <c r="T58" s="1"/>
    </row>
    <row r="59" spans="2:18" ht="12.75" customHeight="1">
      <c r="B59" s="13"/>
      <c r="C59" s="24"/>
      <c r="D59" s="24"/>
      <c r="E59" s="3"/>
      <c r="F59" s="23"/>
      <c r="G59" s="23"/>
      <c r="H59" s="3"/>
      <c r="I59" s="37"/>
      <c r="J59" s="8"/>
      <c r="K59" s="13"/>
      <c r="L59" s="24"/>
      <c r="M59" s="24"/>
      <c r="N59" s="3"/>
      <c r="O59" s="23"/>
      <c r="P59" s="23"/>
      <c r="Q59" s="3"/>
      <c r="R59" s="37"/>
    </row>
    <row r="60" spans="1:20" ht="15" customHeight="1">
      <c r="A60" s="2"/>
      <c r="B60" s="13" t="s">
        <v>12</v>
      </c>
      <c r="C60" s="21"/>
      <c r="D60" s="21"/>
      <c r="E60" s="3"/>
      <c r="F60" s="22">
        <f>(HOUR(D60-C60)*60)+MINUTE(D60-C60)</f>
        <v>0</v>
      </c>
      <c r="G60" s="22">
        <f aca="true" t="shared" si="4" ref="G60:G66">IF(AND(D59&gt;0,C60&gt;0),(HOUR(C60-D59)*60)+MINUTE(C60-D59),0)</f>
        <v>0</v>
      </c>
      <c r="H60" s="22"/>
      <c r="I60" s="18"/>
      <c r="J60" s="8"/>
      <c r="K60" s="13" t="s">
        <v>12</v>
      </c>
      <c r="L60" s="21"/>
      <c r="M60" s="21"/>
      <c r="N60" s="3"/>
      <c r="O60" s="46">
        <f>(HOUR(M60-L60)*60)+MINUTE(M60-L60)</f>
        <v>0</v>
      </c>
      <c r="P60" s="22">
        <f aca="true" t="shared" si="5" ref="P60:P66">IF(AND(M59&gt;0,L60&gt;0),(HOUR(L60-M59)*60)+MINUTE(L60-M59),0)</f>
        <v>0</v>
      </c>
      <c r="Q60" s="22"/>
      <c r="R60" s="18"/>
      <c r="S60" s="8"/>
      <c r="T60" s="1"/>
    </row>
    <row r="61" spans="1:20" ht="15" customHeight="1">
      <c r="A61" s="2"/>
      <c r="B61" s="13" t="s">
        <v>13</v>
      </c>
      <c r="C61" s="21"/>
      <c r="D61" s="21"/>
      <c r="E61" s="3"/>
      <c r="F61" s="22">
        <f>(HOUR(D61-C61)*60)+MINUTE(D61-C61)</f>
        <v>0</v>
      </c>
      <c r="G61" s="22">
        <f t="shared" si="4"/>
        <v>0</v>
      </c>
      <c r="H61" s="22"/>
      <c r="I61" s="18"/>
      <c r="J61" s="8"/>
      <c r="K61" s="13" t="s">
        <v>13</v>
      </c>
      <c r="L61" s="21"/>
      <c r="M61" s="21"/>
      <c r="N61" s="3"/>
      <c r="O61" s="46">
        <f>(HOUR(M61-L61)*60)+MINUTE(M61-L61)</f>
        <v>0</v>
      </c>
      <c r="P61" s="22">
        <f t="shared" si="5"/>
        <v>0</v>
      </c>
      <c r="Q61" s="22"/>
      <c r="R61" s="18"/>
      <c r="S61" s="8"/>
      <c r="T61" s="1"/>
    </row>
    <row r="62" spans="1:20" ht="15" customHeight="1">
      <c r="A62" s="2"/>
      <c r="B62" s="13" t="s">
        <v>14</v>
      </c>
      <c r="C62" s="21"/>
      <c r="D62" s="21"/>
      <c r="E62" s="3"/>
      <c r="F62" s="22">
        <f>(HOUR(D62-C62)*60)+MINUTE(D62-C62)</f>
        <v>0</v>
      </c>
      <c r="G62" s="22">
        <f t="shared" si="4"/>
        <v>0</v>
      </c>
      <c r="H62" s="22"/>
      <c r="I62" s="18"/>
      <c r="J62" s="8"/>
      <c r="K62" s="13" t="s">
        <v>14</v>
      </c>
      <c r="L62" s="21"/>
      <c r="M62" s="21"/>
      <c r="N62" s="3"/>
      <c r="O62" s="46">
        <f>(HOUR(M62-L62)*60)+MINUTE(M62-L62)</f>
        <v>0</v>
      </c>
      <c r="P62" s="22">
        <f t="shared" si="5"/>
        <v>0</v>
      </c>
      <c r="Q62" s="22"/>
      <c r="R62" s="18"/>
      <c r="S62" s="8"/>
      <c r="T62" s="1"/>
    </row>
    <row r="63" spans="1:20" ht="15" customHeight="1">
      <c r="A63" s="2"/>
      <c r="B63" s="13" t="s">
        <v>16</v>
      </c>
      <c r="C63" s="21"/>
      <c r="D63" s="21"/>
      <c r="E63" s="3"/>
      <c r="F63" s="22">
        <f>(HOUR(D63-C63)*60)+MINUTE(D63-C63)</f>
        <v>0</v>
      </c>
      <c r="G63" s="22">
        <f t="shared" si="4"/>
        <v>0</v>
      </c>
      <c r="H63" s="22"/>
      <c r="I63" s="18"/>
      <c r="J63" s="8"/>
      <c r="K63" s="13" t="s">
        <v>16</v>
      </c>
      <c r="L63" s="21"/>
      <c r="M63" s="21"/>
      <c r="N63" s="3"/>
      <c r="O63" s="46">
        <f>(HOUR(M63-L63)*60)+MINUTE(M63-L63)</f>
        <v>0</v>
      </c>
      <c r="P63" s="22">
        <f t="shared" si="5"/>
        <v>0</v>
      </c>
      <c r="Q63" s="22"/>
      <c r="R63" s="18"/>
      <c r="S63" s="8"/>
      <c r="T63" s="1"/>
    </row>
    <row r="64" spans="1:20" ht="15" customHeight="1">
      <c r="A64" s="2"/>
      <c r="B64" s="13" t="s">
        <v>15</v>
      </c>
      <c r="C64" s="21"/>
      <c r="D64" s="21"/>
      <c r="E64" s="3"/>
      <c r="F64" s="29"/>
      <c r="G64" s="22">
        <f t="shared" si="4"/>
        <v>0</v>
      </c>
      <c r="H64" s="22">
        <f>(HOUR(D64-C64)*60)+MINUTE(D64-C64)</f>
        <v>0</v>
      </c>
      <c r="I64" s="18"/>
      <c r="J64" s="8"/>
      <c r="K64" s="13" t="s">
        <v>17</v>
      </c>
      <c r="L64" s="21"/>
      <c r="M64" s="21"/>
      <c r="N64" s="3"/>
      <c r="O64" s="29"/>
      <c r="P64" s="22">
        <f t="shared" si="5"/>
        <v>0</v>
      </c>
      <c r="Q64" s="22">
        <f>(HOUR(M64-L64)*60)+MINUTE(M64-L64)</f>
        <v>0</v>
      </c>
      <c r="R64" s="18"/>
      <c r="S64" s="8"/>
      <c r="T64" s="1"/>
    </row>
    <row r="65" spans="2:116" s="2" customFormat="1" ht="15" customHeight="1">
      <c r="B65" s="13" t="s">
        <v>18</v>
      </c>
      <c r="C65" s="21"/>
      <c r="D65" s="21"/>
      <c r="E65" s="3"/>
      <c r="F65" s="22">
        <f>(HOUR(D65-C65)*60)+MINUTE(D65-C65)</f>
        <v>0</v>
      </c>
      <c r="G65" s="22">
        <f t="shared" si="4"/>
        <v>0</v>
      </c>
      <c r="H65" s="22"/>
      <c r="I65" s="18"/>
      <c r="J65" s="8"/>
      <c r="K65" s="13" t="s">
        <v>18</v>
      </c>
      <c r="L65" s="21"/>
      <c r="M65" s="21"/>
      <c r="N65" s="3"/>
      <c r="O65" s="46">
        <f>(HOUR(M65-L65)*60)+MINUTE(M65-L65)</f>
        <v>0</v>
      </c>
      <c r="P65" s="22">
        <f t="shared" si="5"/>
        <v>0</v>
      </c>
      <c r="Q65" s="22"/>
      <c r="R65" s="18"/>
      <c r="S65" s="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2:116" s="2" customFormat="1" ht="15" customHeight="1">
      <c r="B66" s="13" t="s">
        <v>19</v>
      </c>
      <c r="C66" s="21"/>
      <c r="D66" s="21"/>
      <c r="E66" s="3"/>
      <c r="F66" s="22">
        <f>(HOUR(D66-C66)*60)+MINUTE(D66-C66)</f>
        <v>0</v>
      </c>
      <c r="G66" s="22">
        <f t="shared" si="4"/>
        <v>0</v>
      </c>
      <c r="H66" s="22"/>
      <c r="I66" s="18"/>
      <c r="J66" s="8"/>
      <c r="K66" s="13" t="s">
        <v>19</v>
      </c>
      <c r="L66" s="21"/>
      <c r="M66" s="21"/>
      <c r="N66" s="3"/>
      <c r="O66" s="46">
        <f>(HOUR(M66-L66)*60)+MINUTE(M66-L66)</f>
        <v>0</v>
      </c>
      <c r="P66" s="22">
        <f t="shared" si="5"/>
        <v>0</v>
      </c>
      <c r="Q66" s="22"/>
      <c r="R66" s="18"/>
      <c r="S66" s="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</row>
    <row r="67" spans="1:116" s="2" customFormat="1" ht="12.75" customHeight="1">
      <c r="A67"/>
      <c r="B67" s="31"/>
      <c r="C67" s="24"/>
      <c r="D67" s="24"/>
      <c r="E67" s="3"/>
      <c r="F67" s="23"/>
      <c r="G67" s="23"/>
      <c r="H67" s="3"/>
      <c r="I67" s="37"/>
      <c r="J67" s="3"/>
      <c r="K67" s="31"/>
      <c r="L67" s="24"/>
      <c r="M67" s="24"/>
      <c r="N67" s="3"/>
      <c r="O67" s="23"/>
      <c r="P67" s="23"/>
      <c r="Q67" s="3"/>
      <c r="R67" s="37"/>
      <c r="S67" s="4"/>
      <c r="T67" s="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20" ht="15" customHeight="1" thickBot="1">
      <c r="A68" s="2"/>
      <c r="B68" s="31"/>
      <c r="C68" s="24"/>
      <c r="D68" s="32"/>
      <c r="E68" s="3"/>
      <c r="F68" s="33">
        <f>SUM(F60:F66)</f>
        <v>0</v>
      </c>
      <c r="G68" s="33">
        <f>SUM(G60:G66)</f>
        <v>0</v>
      </c>
      <c r="H68" s="33">
        <f>SUM(H60:H66)</f>
        <v>0</v>
      </c>
      <c r="I68" s="18"/>
      <c r="J68" s="3"/>
      <c r="K68" s="31"/>
      <c r="L68" s="24"/>
      <c r="M68" s="32"/>
      <c r="N68" s="3"/>
      <c r="O68" s="33">
        <f>SUM(O60:O66)</f>
        <v>0</v>
      </c>
      <c r="P68" s="33">
        <f>SUM(P60:P66)</f>
        <v>0</v>
      </c>
      <c r="Q68" s="33">
        <f>SUM(Q60:Q66)</f>
        <v>0</v>
      </c>
      <c r="R68" s="18"/>
      <c r="S68" s="8"/>
      <c r="T68" s="1"/>
    </row>
    <row r="69" spans="2:18" ht="12.75" customHeight="1" thickTop="1">
      <c r="B69" s="35"/>
      <c r="C69" s="36"/>
      <c r="D69" s="36"/>
      <c r="E69" s="36"/>
      <c r="F69" s="36"/>
      <c r="G69" s="36"/>
      <c r="H69" s="36"/>
      <c r="I69" s="37"/>
      <c r="J69" s="36"/>
      <c r="K69" s="35"/>
      <c r="L69" s="36"/>
      <c r="M69" s="36"/>
      <c r="N69" s="36"/>
      <c r="O69" s="36"/>
      <c r="P69" s="36"/>
      <c r="Q69" s="36"/>
      <c r="R69" s="37"/>
    </row>
    <row r="70" spans="1:20" ht="15" customHeight="1">
      <c r="A70" s="2"/>
      <c r="B70" s="39" t="s">
        <v>20</v>
      </c>
      <c r="C70" s="3"/>
      <c r="D70" s="3"/>
      <c r="E70" s="3"/>
      <c r="F70" s="387">
        <f>F68+G68</f>
        <v>0</v>
      </c>
      <c r="G70" s="387"/>
      <c r="H70" s="40"/>
      <c r="I70" s="18"/>
      <c r="J70" s="8"/>
      <c r="K70" s="39" t="s">
        <v>20</v>
      </c>
      <c r="L70" s="3"/>
      <c r="M70" s="3"/>
      <c r="N70" s="3"/>
      <c r="O70" s="388">
        <f>O68+P68</f>
        <v>0</v>
      </c>
      <c r="P70" s="388"/>
      <c r="Q70" s="40"/>
      <c r="R70" s="18"/>
      <c r="S70" s="8"/>
      <c r="T70" s="1"/>
    </row>
    <row r="71" spans="1:20" ht="15.75" customHeight="1">
      <c r="A71" s="2"/>
      <c r="B71" s="39" t="s">
        <v>21</v>
      </c>
      <c r="C71" s="3"/>
      <c r="D71" s="3"/>
      <c r="E71" s="3"/>
      <c r="F71" s="385">
        <v>6</v>
      </c>
      <c r="G71" s="386"/>
      <c r="H71" s="40" t="s">
        <v>22</v>
      </c>
      <c r="I71" s="18"/>
      <c r="J71" s="8"/>
      <c r="K71" s="39" t="s">
        <v>21</v>
      </c>
      <c r="L71" s="3"/>
      <c r="M71" s="3"/>
      <c r="N71" s="3"/>
      <c r="O71" s="385">
        <v>6</v>
      </c>
      <c r="P71" s="386"/>
      <c r="Q71" s="40" t="s">
        <v>22</v>
      </c>
      <c r="R71" s="18"/>
      <c r="S71" s="8"/>
      <c r="T71" s="1"/>
    </row>
    <row r="72" spans="2:18" ht="15" customHeight="1" thickBot="1">
      <c r="B72" s="41"/>
      <c r="C72" s="42"/>
      <c r="D72" s="42"/>
      <c r="E72" s="42"/>
      <c r="F72" s="42"/>
      <c r="G72" s="42"/>
      <c r="H72" s="42"/>
      <c r="I72" s="43"/>
      <c r="K72" s="41"/>
      <c r="L72" s="42"/>
      <c r="M72" s="42"/>
      <c r="N72" s="42"/>
      <c r="O72" s="42"/>
      <c r="P72" s="42"/>
      <c r="Q72" s="42"/>
      <c r="R72" s="43"/>
    </row>
    <row r="73" ht="15" customHeight="1" thickTop="1"/>
    <row r="74" spans="1:20" ht="26.25" customHeight="1" thickBot="1">
      <c r="A74" s="100" t="s">
        <v>25</v>
      </c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3"/>
      <c r="T74" s="52"/>
    </row>
    <row r="75" spans="1:20" ht="26.25" customHeight="1" thickTop="1">
      <c r="A75" s="104"/>
      <c r="B75" s="105"/>
      <c r="C75" s="106" t="s">
        <v>26</v>
      </c>
      <c r="D75" s="106" t="s">
        <v>27</v>
      </c>
      <c r="E75" s="107"/>
      <c r="F75" s="106" t="s">
        <v>28</v>
      </c>
      <c r="G75" s="106" t="s">
        <v>27</v>
      </c>
      <c r="H75" s="107"/>
      <c r="I75" s="107"/>
      <c r="J75" s="107"/>
      <c r="K75" s="106" t="s">
        <v>29</v>
      </c>
      <c r="L75" s="107"/>
      <c r="M75" s="389" t="s">
        <v>50</v>
      </c>
      <c r="N75" s="390"/>
      <c r="O75" s="390"/>
      <c r="P75" s="390"/>
      <c r="Q75" s="404"/>
      <c r="R75" s="107"/>
      <c r="S75" s="108"/>
      <c r="T75" s="52"/>
    </row>
    <row r="76" spans="1:20" ht="18" customHeight="1">
      <c r="A76" s="54" t="s">
        <v>30</v>
      </c>
      <c r="B76" s="60"/>
      <c r="C76" s="61">
        <v>137</v>
      </c>
      <c r="D76" s="109" t="s">
        <v>51</v>
      </c>
      <c r="E76" s="60"/>
      <c r="F76" s="61">
        <v>339</v>
      </c>
      <c r="G76" s="109" t="s">
        <v>52</v>
      </c>
      <c r="H76" s="60"/>
      <c r="I76" s="60"/>
      <c r="J76" s="60"/>
      <c r="K76" s="110">
        <f>C76*F76</f>
        <v>46443</v>
      </c>
      <c r="L76" s="60"/>
      <c r="M76" s="392"/>
      <c r="N76" s="393"/>
      <c r="O76" s="393"/>
      <c r="P76" s="393"/>
      <c r="Q76" s="405"/>
      <c r="R76" s="60"/>
      <c r="S76" s="65"/>
      <c r="T76" s="1"/>
    </row>
    <row r="77" spans="1:20" ht="18" customHeight="1">
      <c r="A77" s="54" t="s">
        <v>172</v>
      </c>
      <c r="B77" s="60"/>
      <c r="C77" s="61">
        <v>37</v>
      </c>
      <c r="D77" s="109" t="s">
        <v>53</v>
      </c>
      <c r="E77" s="60"/>
      <c r="F77" s="61">
        <v>279</v>
      </c>
      <c r="G77" s="109">
        <v>5.2</v>
      </c>
      <c r="H77" s="60"/>
      <c r="I77" s="60"/>
      <c r="J77" s="60"/>
      <c r="K77" s="110">
        <f>C77*F77</f>
        <v>10323</v>
      </c>
      <c r="L77" s="60"/>
      <c r="M77" s="392"/>
      <c r="N77" s="393"/>
      <c r="O77" s="393"/>
      <c r="P77" s="393"/>
      <c r="Q77" s="405"/>
      <c r="R77" s="60"/>
      <c r="S77" s="65"/>
      <c r="T77" s="1"/>
    </row>
    <row r="78" spans="1:20" ht="18" customHeight="1">
      <c r="A78" s="54" t="s">
        <v>33</v>
      </c>
      <c r="B78" s="60"/>
      <c r="C78" s="61">
        <v>6</v>
      </c>
      <c r="D78" s="109" t="s">
        <v>53</v>
      </c>
      <c r="E78" s="60"/>
      <c r="F78" s="61">
        <v>240</v>
      </c>
      <c r="G78" s="109">
        <v>5.2</v>
      </c>
      <c r="H78" s="60"/>
      <c r="I78" s="60"/>
      <c r="J78" s="60"/>
      <c r="K78" s="110">
        <f>C78*F78</f>
        <v>1440</v>
      </c>
      <c r="L78" s="60"/>
      <c r="M78" s="392"/>
      <c r="N78" s="393"/>
      <c r="O78" s="393"/>
      <c r="P78" s="393"/>
      <c r="Q78" s="405"/>
      <c r="R78" s="60"/>
      <c r="S78" s="65"/>
      <c r="T78" s="1"/>
    </row>
    <row r="79" spans="1:20" ht="20.25" customHeight="1" thickBot="1">
      <c r="A79" s="104"/>
      <c r="B79" s="60"/>
      <c r="C79" s="60"/>
      <c r="D79" s="60"/>
      <c r="E79" s="60"/>
      <c r="F79" s="60"/>
      <c r="G79" s="60"/>
      <c r="H79" s="60"/>
      <c r="I79" s="60"/>
      <c r="J79" s="60"/>
      <c r="K79" s="66">
        <f>SUM(K76:K78)</f>
        <v>58206</v>
      </c>
      <c r="L79" s="60"/>
      <c r="M79" s="395"/>
      <c r="N79" s="396"/>
      <c r="O79" s="396"/>
      <c r="P79" s="396"/>
      <c r="Q79" s="406"/>
      <c r="R79" s="60"/>
      <c r="S79" s="65"/>
      <c r="T79" s="1"/>
    </row>
    <row r="80" spans="1:19" ht="15" customHeight="1" thickTop="1">
      <c r="A80" s="111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</row>
    <row r="81" spans="2:18" ht="15" customHeight="1">
      <c r="B81" s="36"/>
      <c r="C81" s="36"/>
      <c r="D81" s="36"/>
      <c r="E81" s="36"/>
      <c r="F81" s="36"/>
      <c r="G81" s="36"/>
      <c r="H81" s="36"/>
      <c r="I81" s="70"/>
      <c r="K81" s="36"/>
      <c r="L81" s="36"/>
      <c r="M81" s="36"/>
      <c r="N81" s="36"/>
      <c r="O81" s="36"/>
      <c r="P81" s="36"/>
      <c r="Q81" s="36"/>
      <c r="R81" s="70"/>
    </row>
    <row r="82" spans="2:18" ht="15" customHeight="1" thickBot="1">
      <c r="B82" s="36"/>
      <c r="C82" s="36"/>
      <c r="D82" s="36"/>
      <c r="E82" s="36"/>
      <c r="F82" s="36"/>
      <c r="G82" s="36"/>
      <c r="H82" s="36"/>
      <c r="I82" s="70"/>
      <c r="K82" s="36"/>
      <c r="L82" s="36"/>
      <c r="M82" s="36"/>
      <c r="N82" s="36"/>
      <c r="O82" s="36"/>
      <c r="P82" s="36"/>
      <c r="Q82" s="36"/>
      <c r="R82" s="70"/>
    </row>
    <row r="83" spans="2:18" ht="20.25" customHeight="1" thickTop="1">
      <c r="B83" s="398" t="s">
        <v>34</v>
      </c>
      <c r="C83" s="399"/>
      <c r="D83" s="399"/>
      <c r="E83" s="399"/>
      <c r="F83" s="399"/>
      <c r="G83" s="399"/>
      <c r="H83" s="399"/>
      <c r="I83" s="399"/>
      <c r="J83" s="399"/>
      <c r="K83" s="400" t="str">
        <f>A3</f>
        <v>2018-2019</v>
      </c>
      <c r="L83" s="400"/>
      <c r="M83" s="112" t="s">
        <v>54</v>
      </c>
      <c r="N83" s="113"/>
      <c r="O83" s="113"/>
      <c r="P83" s="114"/>
      <c r="Q83" s="36"/>
      <c r="R83" s="70"/>
    </row>
    <row r="84" spans="2:18" ht="36.75" customHeight="1" thickBot="1">
      <c r="B84" s="401" t="s">
        <v>55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3"/>
      <c r="Q84" s="36"/>
      <c r="R84" s="70"/>
    </row>
    <row r="85" spans="2:18" ht="15" customHeight="1" thickTop="1">
      <c r="B85" s="36"/>
      <c r="C85" s="36"/>
      <c r="D85" s="36"/>
      <c r="E85" s="36"/>
      <c r="F85" s="36"/>
      <c r="G85" s="36"/>
      <c r="H85" s="36"/>
      <c r="I85" s="70"/>
      <c r="K85" s="36"/>
      <c r="L85" s="36"/>
      <c r="M85" s="36"/>
      <c r="N85" s="36"/>
      <c r="O85" s="36"/>
      <c r="P85" s="36"/>
      <c r="Q85" s="36"/>
      <c r="R85" s="70"/>
    </row>
    <row r="86" spans="2:18" ht="20.25" customHeight="1">
      <c r="B86" s="81" t="s">
        <v>0</v>
      </c>
      <c r="C86" s="36"/>
      <c r="D86" s="36"/>
      <c r="E86" s="36"/>
      <c r="F86" s="36"/>
      <c r="G86" s="36"/>
      <c r="H86" s="36"/>
      <c r="I86" s="70"/>
      <c r="K86" s="81" t="s">
        <v>0</v>
      </c>
      <c r="L86" s="36"/>
      <c r="M86" s="36"/>
      <c r="N86" s="36"/>
      <c r="O86" s="36"/>
      <c r="P86" s="36"/>
      <c r="Q86" s="36"/>
      <c r="R86" s="70"/>
    </row>
    <row r="87" spans="2:18" ht="18.75" customHeight="1">
      <c r="B87" s="115"/>
      <c r="C87" s="115"/>
      <c r="D87" s="116"/>
      <c r="E87" s="115"/>
      <c r="F87" s="117" t="s">
        <v>22</v>
      </c>
      <c r="G87" s="117" t="s">
        <v>39</v>
      </c>
      <c r="H87" s="117" t="s">
        <v>40</v>
      </c>
      <c r="I87" s="70"/>
      <c r="K87" s="115"/>
      <c r="L87" s="115"/>
      <c r="M87" s="116"/>
      <c r="N87" s="115"/>
      <c r="O87" s="117" t="s">
        <v>22</v>
      </c>
      <c r="P87" s="117" t="s">
        <v>39</v>
      </c>
      <c r="Q87" s="117" t="s">
        <v>40</v>
      </c>
      <c r="R87" s="70"/>
    </row>
    <row r="88" spans="1:20" ht="18.75" customHeight="1">
      <c r="A88" s="2"/>
      <c r="B88" s="118" t="str">
        <f>B8</f>
        <v>Grades 7-8 Regular Day  - A</v>
      </c>
      <c r="C88" s="118"/>
      <c r="D88" s="118"/>
      <c r="E88" s="118"/>
      <c r="F88" s="119">
        <f>F27</f>
        <v>137</v>
      </c>
      <c r="G88" s="119">
        <f>F26</f>
        <v>0</v>
      </c>
      <c r="H88" s="120">
        <f>G88*F88</f>
        <v>0</v>
      </c>
      <c r="I88" s="87"/>
      <c r="J88" s="8"/>
      <c r="K88" s="118" t="str">
        <f>K8</f>
        <v>Grades 7-8 Regular Day  - B</v>
      </c>
      <c r="L88" s="118"/>
      <c r="M88" s="118"/>
      <c r="N88" s="118"/>
      <c r="O88" s="119">
        <f>O27</f>
        <v>137</v>
      </c>
      <c r="P88" s="119">
        <f>O26</f>
        <v>0</v>
      </c>
      <c r="Q88" s="120">
        <f>P88*O88</f>
        <v>0</v>
      </c>
      <c r="R88" s="87"/>
      <c r="S88" s="8"/>
      <c r="T88" s="1"/>
    </row>
    <row r="89" spans="1:20" ht="18.75" customHeight="1">
      <c r="A89" s="2"/>
      <c r="B89" s="118" t="str">
        <f>B30</f>
        <v>Grades 7-8 Collaborate Day - A</v>
      </c>
      <c r="C89" s="118"/>
      <c r="D89" s="118"/>
      <c r="E89" s="118"/>
      <c r="F89" s="119">
        <f>F49</f>
        <v>37</v>
      </c>
      <c r="G89" s="119">
        <f>F48</f>
        <v>0</v>
      </c>
      <c r="H89" s="120">
        <f>G89*F89</f>
        <v>0</v>
      </c>
      <c r="I89" s="87"/>
      <c r="J89" s="8"/>
      <c r="K89" s="118" t="str">
        <f>K30</f>
        <v>Grades 7-8 Collaborative Day - B</v>
      </c>
      <c r="L89" s="118"/>
      <c r="M89" s="118"/>
      <c r="N89" s="118"/>
      <c r="O89" s="119">
        <f>O49</f>
        <v>37</v>
      </c>
      <c r="P89" s="119">
        <f>O48</f>
        <v>0</v>
      </c>
      <c r="Q89" s="120">
        <f>P89*O89</f>
        <v>0</v>
      </c>
      <c r="R89" s="262"/>
      <c r="S89" s="8"/>
      <c r="T89" s="1"/>
    </row>
    <row r="90" spans="1:20" ht="18.75" customHeight="1">
      <c r="A90" s="2"/>
      <c r="B90" s="118" t="str">
        <f>B52</f>
        <v>Grades 7-8 Shortend Day - A</v>
      </c>
      <c r="C90" s="118"/>
      <c r="D90" s="118"/>
      <c r="E90" s="118"/>
      <c r="F90" s="119">
        <f>F71</f>
        <v>6</v>
      </c>
      <c r="G90" s="119">
        <f>F70</f>
        <v>0</v>
      </c>
      <c r="H90" s="120">
        <f>G90*F90</f>
        <v>0</v>
      </c>
      <c r="I90" s="87"/>
      <c r="J90" s="8"/>
      <c r="K90" s="118" t="str">
        <f>K52</f>
        <v>Grades 7-8 Shortened Day - B</v>
      </c>
      <c r="L90" s="118"/>
      <c r="M90" s="118"/>
      <c r="N90" s="118"/>
      <c r="O90" s="119">
        <f>O71</f>
        <v>6</v>
      </c>
      <c r="P90" s="119">
        <f>O70</f>
        <v>0</v>
      </c>
      <c r="Q90" s="120">
        <f>P90*O90</f>
        <v>0</v>
      </c>
      <c r="R90" s="262"/>
      <c r="S90" s="8"/>
      <c r="T90" s="1"/>
    </row>
    <row r="91" spans="1:20" ht="24.75" customHeight="1" thickBot="1">
      <c r="A91" s="2"/>
      <c r="B91" s="118"/>
      <c r="C91" s="96" t="s">
        <v>41</v>
      </c>
      <c r="D91" s="118"/>
      <c r="E91" s="118"/>
      <c r="F91" s="118"/>
      <c r="G91" s="118"/>
      <c r="H91" s="121">
        <f>SUM(H88:H90)</f>
        <v>0</v>
      </c>
      <c r="I91" s="87"/>
      <c r="J91" s="8"/>
      <c r="K91" s="118"/>
      <c r="L91" s="96" t="s">
        <v>41</v>
      </c>
      <c r="M91" s="118"/>
      <c r="N91" s="118"/>
      <c r="O91" s="118"/>
      <c r="P91" s="118"/>
      <c r="Q91" s="121">
        <f>SUM(Q88:Q90)</f>
        <v>0</v>
      </c>
      <c r="R91" s="262"/>
      <c r="S91" s="8"/>
      <c r="T91" s="1"/>
    </row>
    <row r="92" spans="2:18" ht="15" customHeight="1" thickTop="1">
      <c r="B92" s="36"/>
      <c r="C92" s="36"/>
      <c r="D92" s="36"/>
      <c r="E92" s="36"/>
      <c r="F92" s="36"/>
      <c r="G92" s="36"/>
      <c r="H92" s="36"/>
      <c r="I92" s="70"/>
      <c r="K92" s="36"/>
      <c r="L92" s="36"/>
      <c r="M92" s="36"/>
      <c r="N92" s="36"/>
      <c r="O92" s="36"/>
      <c r="P92" s="36"/>
      <c r="Q92" s="36"/>
      <c r="R92" s="70"/>
    </row>
    <row r="93" ht="15" customHeight="1"/>
    <row r="94" ht="15" customHeight="1" thickBot="1"/>
    <row r="95" spans="2:20" ht="30" customHeight="1" thickBot="1">
      <c r="B95" s="421" t="s">
        <v>152</v>
      </c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3"/>
      <c r="S95" s="118"/>
      <c r="T95" s="34"/>
    </row>
    <row r="96" spans="2:20" ht="21.75" customHeight="1">
      <c r="B96" s="418" t="s">
        <v>1</v>
      </c>
      <c r="C96" s="419"/>
      <c r="D96" s="419"/>
      <c r="E96" s="419"/>
      <c r="F96" s="419"/>
      <c r="G96" s="419"/>
      <c r="H96" s="419"/>
      <c r="I96" s="420"/>
      <c r="J96" s="8"/>
      <c r="K96" s="418" t="s">
        <v>2</v>
      </c>
      <c r="L96" s="419"/>
      <c r="M96" s="419"/>
      <c r="N96" s="419"/>
      <c r="O96" s="419"/>
      <c r="P96" s="419"/>
      <c r="Q96" s="419"/>
      <c r="R96" s="420"/>
      <c r="S96" s="8"/>
      <c r="T96" s="1"/>
    </row>
    <row r="97" ht="18.75" customHeight="1" thickBot="1"/>
    <row r="98" spans="2:20" ht="21.75" customHeight="1" thickBot="1" thickTop="1">
      <c r="B98" s="369" t="s">
        <v>153</v>
      </c>
      <c r="C98" s="370"/>
      <c r="D98" s="370"/>
      <c r="E98" s="370"/>
      <c r="F98" s="370"/>
      <c r="G98" s="370"/>
      <c r="H98" s="370"/>
      <c r="I98" s="371"/>
      <c r="J98" s="8"/>
      <c r="K98" s="369" t="s">
        <v>154</v>
      </c>
      <c r="L98" s="370"/>
      <c r="M98" s="370"/>
      <c r="N98" s="370"/>
      <c r="O98" s="370"/>
      <c r="P98" s="370"/>
      <c r="Q98" s="370"/>
      <c r="R98" s="371"/>
      <c r="S98" s="8"/>
      <c r="T98" s="1"/>
    </row>
    <row r="99" spans="2:20" ht="18.75" customHeight="1" thickTop="1">
      <c r="B99" s="9"/>
      <c r="C99" s="10"/>
      <c r="D99" s="10"/>
      <c r="E99" s="10"/>
      <c r="F99" s="10"/>
      <c r="G99" s="10"/>
      <c r="H99" s="10"/>
      <c r="I99" s="11"/>
      <c r="J99" s="3"/>
      <c r="K99" s="9"/>
      <c r="L99" s="10"/>
      <c r="M99" s="10"/>
      <c r="N99" s="10"/>
      <c r="O99" s="10"/>
      <c r="P99" s="10"/>
      <c r="Q99" s="10"/>
      <c r="R99" s="11"/>
      <c r="S99" s="3"/>
      <c r="T99" s="3"/>
    </row>
    <row r="100" spans="2:20" ht="36" customHeight="1">
      <c r="B100" s="13"/>
      <c r="C100" s="14" t="s">
        <v>5</v>
      </c>
      <c r="D100" s="15" t="s">
        <v>183</v>
      </c>
      <c r="E100" s="3"/>
      <c r="F100" s="16" t="s">
        <v>6</v>
      </c>
      <c r="G100" s="16" t="s">
        <v>7</v>
      </c>
      <c r="H100" s="17"/>
      <c r="I100" s="18"/>
      <c r="J100" s="8"/>
      <c r="K100" s="13"/>
      <c r="L100" s="14" t="s">
        <v>5</v>
      </c>
      <c r="M100" s="15" t="s">
        <v>183</v>
      </c>
      <c r="N100" s="3"/>
      <c r="O100" s="16" t="s">
        <v>6</v>
      </c>
      <c r="P100" s="16" t="s">
        <v>7</v>
      </c>
      <c r="Q100" s="17"/>
      <c r="R100" s="18"/>
      <c r="S100" s="8"/>
      <c r="T100" s="1"/>
    </row>
    <row r="101" spans="2:20" ht="12.75">
      <c r="B101" s="13"/>
      <c r="C101" s="19"/>
      <c r="D101" s="20"/>
      <c r="E101" s="3"/>
      <c r="F101" s="3"/>
      <c r="G101" s="3"/>
      <c r="H101" s="3"/>
      <c r="I101" s="18"/>
      <c r="J101" s="8"/>
      <c r="K101" s="13"/>
      <c r="L101" s="19"/>
      <c r="M101" s="20"/>
      <c r="N101" s="3"/>
      <c r="O101" s="3"/>
      <c r="P101" s="3"/>
      <c r="Q101" s="3"/>
      <c r="R101" s="18"/>
      <c r="S101" s="8"/>
      <c r="T101" s="1"/>
    </row>
    <row r="102" spans="2:20" ht="12.75">
      <c r="B102" s="13" t="s">
        <v>8</v>
      </c>
      <c r="C102" s="21"/>
      <c r="D102" s="21"/>
      <c r="E102" s="3"/>
      <c r="F102" s="22">
        <f>(HOUR(D102-C102)*60)+MINUTE(D102-C102)</f>
        <v>0</v>
      </c>
      <c r="G102" s="22">
        <f>F114+G114+H114</f>
        <v>0</v>
      </c>
      <c r="H102" s="23"/>
      <c r="I102" s="18"/>
      <c r="J102" s="8"/>
      <c r="K102" s="13" t="s">
        <v>8</v>
      </c>
      <c r="L102" s="21"/>
      <c r="M102" s="21"/>
      <c r="N102" s="3"/>
      <c r="O102" s="22">
        <f>(HOUR(M102-L102)*60)+MINUTE(M102-L102)</f>
        <v>0</v>
      </c>
      <c r="P102" s="22">
        <f>O114+P114+Q114</f>
        <v>0</v>
      </c>
      <c r="Q102" s="23"/>
      <c r="R102" s="18"/>
      <c r="S102" s="8"/>
      <c r="T102" s="1"/>
    </row>
    <row r="103" spans="2:20" ht="12.75">
      <c r="B103" s="13"/>
      <c r="C103" s="24"/>
      <c r="D103" s="24"/>
      <c r="E103" s="3"/>
      <c r="F103" s="23"/>
      <c r="G103" s="23"/>
      <c r="H103" s="23"/>
      <c r="I103" s="18"/>
      <c r="J103" s="8"/>
      <c r="K103" s="13"/>
      <c r="L103" s="24"/>
      <c r="M103" s="24"/>
      <c r="N103" s="3"/>
      <c r="O103" s="23"/>
      <c r="P103" s="23"/>
      <c r="Q103" s="23"/>
      <c r="R103" s="18"/>
      <c r="S103" s="8"/>
      <c r="T103" s="1"/>
    </row>
    <row r="104" spans="2:20" ht="12.75">
      <c r="B104" s="13"/>
      <c r="C104" s="24"/>
      <c r="D104" s="24"/>
      <c r="E104" s="3"/>
      <c r="F104" s="25" t="s">
        <v>9</v>
      </c>
      <c r="G104" s="26" t="s">
        <v>10</v>
      </c>
      <c r="H104" s="27" t="s">
        <v>11</v>
      </c>
      <c r="I104" s="28"/>
      <c r="J104" s="8"/>
      <c r="K104" s="13"/>
      <c r="L104" s="24"/>
      <c r="M104" s="24"/>
      <c r="N104" s="3"/>
      <c r="O104" s="25" t="s">
        <v>9</v>
      </c>
      <c r="P104" s="26" t="s">
        <v>10</v>
      </c>
      <c r="Q104" s="27" t="s">
        <v>11</v>
      </c>
      <c r="R104" s="28"/>
      <c r="S104" s="8"/>
      <c r="T104" s="1"/>
    </row>
    <row r="105" spans="2:20" ht="12.75">
      <c r="B105" s="13"/>
      <c r="C105" s="24"/>
      <c r="D105" s="24"/>
      <c r="E105" s="3"/>
      <c r="F105" s="23"/>
      <c r="G105" s="23"/>
      <c r="H105" s="3"/>
      <c r="I105" s="28"/>
      <c r="J105" s="8"/>
      <c r="K105" s="13"/>
      <c r="L105" s="24"/>
      <c r="M105" s="24"/>
      <c r="N105" s="3"/>
      <c r="O105" s="23"/>
      <c r="P105" s="23"/>
      <c r="Q105" s="3"/>
      <c r="R105" s="28"/>
      <c r="S105" s="8"/>
      <c r="T105" s="1"/>
    </row>
    <row r="106" spans="2:20" ht="12.75">
      <c r="B106" s="13" t="s">
        <v>12</v>
      </c>
      <c r="C106" s="21"/>
      <c r="D106" s="21"/>
      <c r="E106" s="3"/>
      <c r="F106" s="22">
        <f>(HOUR(D106-C106)*60)+MINUTE(D106-C106)</f>
        <v>0</v>
      </c>
      <c r="G106" s="22">
        <f aca="true" t="shared" si="6" ref="G106:G112">IF(AND(D105&gt;0,C106&gt;0),(HOUR(C106-D105)*60)+MINUTE(C106-D105),0)</f>
        <v>0</v>
      </c>
      <c r="H106" s="22"/>
      <c r="I106" s="28"/>
      <c r="J106" s="8"/>
      <c r="K106" s="13" t="s">
        <v>12</v>
      </c>
      <c r="L106" s="21"/>
      <c r="M106" s="21"/>
      <c r="N106" s="3"/>
      <c r="O106" s="22">
        <f>(HOUR(M106-L106)*60)+MINUTE(M106-L106)</f>
        <v>0</v>
      </c>
      <c r="P106" s="22">
        <f aca="true" t="shared" si="7" ref="P106:P112">IF(AND(M105&gt;0,L106&gt;0),(HOUR(L106-M105)*60)+MINUTE(L106-M105),0)</f>
        <v>0</v>
      </c>
      <c r="Q106" s="22"/>
      <c r="R106" s="28"/>
      <c r="S106" s="8"/>
      <c r="T106" s="1"/>
    </row>
    <row r="107" spans="2:20" ht="12.75">
      <c r="B107" s="13" t="s">
        <v>13</v>
      </c>
      <c r="C107" s="21"/>
      <c r="D107" s="21"/>
      <c r="E107" s="3"/>
      <c r="F107" s="22">
        <f>(HOUR(D107-C107)*60)+MINUTE(D107-C107)</f>
        <v>0</v>
      </c>
      <c r="G107" s="22">
        <f t="shared" si="6"/>
        <v>0</v>
      </c>
      <c r="H107" s="22"/>
      <c r="I107" s="28"/>
      <c r="J107" s="8"/>
      <c r="K107" s="13" t="s">
        <v>13</v>
      </c>
      <c r="L107" s="21"/>
      <c r="M107" s="21"/>
      <c r="N107" s="3"/>
      <c r="O107" s="22">
        <f>(HOUR(M107-L107)*60)+MINUTE(M107-L107)</f>
        <v>0</v>
      </c>
      <c r="P107" s="22">
        <f t="shared" si="7"/>
        <v>0</v>
      </c>
      <c r="Q107" s="22"/>
      <c r="R107" s="28"/>
      <c r="S107" s="8"/>
      <c r="T107" s="1"/>
    </row>
    <row r="108" spans="2:20" ht="12.75">
      <c r="B108" s="13" t="s">
        <v>14</v>
      </c>
      <c r="C108" s="21"/>
      <c r="D108" s="21"/>
      <c r="E108" s="3"/>
      <c r="F108" s="22">
        <f>(HOUR(D108-C108)*60)+MINUTE(D108-C108)</f>
        <v>0</v>
      </c>
      <c r="G108" s="22">
        <f t="shared" si="6"/>
        <v>0</v>
      </c>
      <c r="H108" s="22"/>
      <c r="I108" s="28"/>
      <c r="J108" s="8"/>
      <c r="K108" s="13" t="s">
        <v>14</v>
      </c>
      <c r="L108" s="21"/>
      <c r="M108" s="21"/>
      <c r="N108" s="3"/>
      <c r="O108" s="22">
        <f>(HOUR(M108-L108)*60)+MINUTE(M108-L108)</f>
        <v>0</v>
      </c>
      <c r="P108" s="22">
        <f t="shared" si="7"/>
        <v>0</v>
      </c>
      <c r="Q108" s="22"/>
      <c r="R108" s="28"/>
      <c r="S108" s="8"/>
      <c r="T108" s="1"/>
    </row>
    <row r="109" spans="2:20" ht="15.75">
      <c r="B109" s="13" t="s">
        <v>15</v>
      </c>
      <c r="C109" s="21"/>
      <c r="D109" s="21"/>
      <c r="E109" s="3"/>
      <c r="F109" s="29"/>
      <c r="G109" s="22">
        <f t="shared" si="6"/>
        <v>0</v>
      </c>
      <c r="H109" s="22">
        <f>(HOUR(D109-C109)*60)+MINUTE(D109-C109)</f>
        <v>0</v>
      </c>
      <c r="I109" s="28"/>
      <c r="J109" s="8"/>
      <c r="K109" s="13" t="s">
        <v>16</v>
      </c>
      <c r="L109" s="21"/>
      <c r="M109" s="21"/>
      <c r="N109" s="3"/>
      <c r="O109" s="22">
        <f>(HOUR(M109-L109)*60)+MINUTE(M109-L109)</f>
        <v>0</v>
      </c>
      <c r="P109" s="22">
        <f t="shared" si="7"/>
        <v>0</v>
      </c>
      <c r="Q109" s="22"/>
      <c r="R109" s="28"/>
      <c r="S109" s="8"/>
      <c r="T109" s="1"/>
    </row>
    <row r="110" spans="2:20" ht="15.75">
      <c r="B110" s="13" t="s">
        <v>16</v>
      </c>
      <c r="C110" s="21"/>
      <c r="D110" s="21"/>
      <c r="E110" s="3"/>
      <c r="F110" s="22">
        <f>(HOUR(D110-C110)*60)+MINUTE(D110-C110)</f>
        <v>0</v>
      </c>
      <c r="G110" s="22">
        <f t="shared" si="6"/>
        <v>0</v>
      </c>
      <c r="H110" s="22"/>
      <c r="I110" s="28"/>
      <c r="J110" s="8"/>
      <c r="K110" s="13" t="s">
        <v>17</v>
      </c>
      <c r="L110" s="21"/>
      <c r="M110" s="21"/>
      <c r="N110" s="3"/>
      <c r="O110" s="29"/>
      <c r="P110" s="22">
        <f t="shared" si="7"/>
        <v>0</v>
      </c>
      <c r="Q110" s="22">
        <f>(HOUR(M110-L110)*60)+MINUTE(M110-L110)</f>
        <v>0</v>
      </c>
      <c r="R110" s="28"/>
      <c r="S110" s="8"/>
      <c r="T110" s="1"/>
    </row>
    <row r="111" spans="2:20" ht="12.75">
      <c r="B111" s="13" t="s">
        <v>18</v>
      </c>
      <c r="C111" s="21"/>
      <c r="D111" s="21"/>
      <c r="E111" s="3"/>
      <c r="F111" s="22">
        <f>(HOUR(D111-C111)*60)+MINUTE(D111-C111)</f>
        <v>0</v>
      </c>
      <c r="G111" s="22">
        <f t="shared" si="6"/>
        <v>0</v>
      </c>
      <c r="H111" s="22"/>
      <c r="I111" s="28"/>
      <c r="J111" s="8"/>
      <c r="K111" s="13" t="s">
        <v>18</v>
      </c>
      <c r="L111" s="21"/>
      <c r="M111" s="21"/>
      <c r="N111" s="3"/>
      <c r="O111" s="22">
        <f>(HOUR(M111-L111)*60)+MINUTE(M111-L111)</f>
        <v>0</v>
      </c>
      <c r="P111" s="22">
        <f t="shared" si="7"/>
        <v>0</v>
      </c>
      <c r="Q111" s="22"/>
      <c r="R111" s="28"/>
      <c r="S111" s="8"/>
      <c r="T111" s="1"/>
    </row>
    <row r="112" spans="2:20" ht="12.75">
      <c r="B112" s="13" t="s">
        <v>19</v>
      </c>
      <c r="C112" s="21"/>
      <c r="D112" s="21"/>
      <c r="E112" s="30"/>
      <c r="F112" s="22">
        <f>(HOUR(D112-C112)*60)+MINUTE(D112-C112)</f>
        <v>0</v>
      </c>
      <c r="G112" s="22">
        <f t="shared" si="6"/>
        <v>0</v>
      </c>
      <c r="H112" s="22"/>
      <c r="I112" s="28"/>
      <c r="J112" s="8"/>
      <c r="K112" s="13" t="s">
        <v>19</v>
      </c>
      <c r="L112" s="21"/>
      <c r="M112" s="21"/>
      <c r="N112" s="30"/>
      <c r="O112" s="22">
        <f>(HOUR(M112-L112)*60)+MINUTE(M112-L112)</f>
        <v>0</v>
      </c>
      <c r="P112" s="22">
        <f t="shared" si="7"/>
        <v>0</v>
      </c>
      <c r="Q112" s="22"/>
      <c r="R112" s="28"/>
      <c r="S112" s="8"/>
      <c r="T112" s="1"/>
    </row>
    <row r="113" spans="2:20" ht="12.75">
      <c r="B113" s="31"/>
      <c r="C113" s="24"/>
      <c r="D113" s="24"/>
      <c r="E113" s="3"/>
      <c r="F113" s="23"/>
      <c r="G113" s="23"/>
      <c r="H113" s="3"/>
      <c r="I113" s="18"/>
      <c r="J113" s="3"/>
      <c r="K113" s="31"/>
      <c r="L113" s="24"/>
      <c r="M113" s="24"/>
      <c r="N113" s="3"/>
      <c r="O113" s="23"/>
      <c r="P113" s="23"/>
      <c r="Q113" s="3"/>
      <c r="R113" s="18"/>
      <c r="S113" s="3"/>
      <c r="T113" s="3"/>
    </row>
    <row r="114" spans="2:20" ht="13.5" thickBot="1">
      <c r="B114" s="31"/>
      <c r="C114" s="24"/>
      <c r="D114" s="32"/>
      <c r="E114" s="3"/>
      <c r="F114" s="33">
        <f>SUM(F106:F112)</f>
        <v>0</v>
      </c>
      <c r="G114" s="33">
        <f>SUM(G106:G112)</f>
        <v>0</v>
      </c>
      <c r="H114" s="33">
        <f>SUM(H106:H112)</f>
        <v>0</v>
      </c>
      <c r="I114" s="18"/>
      <c r="J114" s="3"/>
      <c r="K114" s="31"/>
      <c r="L114" s="24"/>
      <c r="M114" s="32"/>
      <c r="N114" s="3"/>
      <c r="O114" s="33">
        <f>SUM(O106:O112)</f>
        <v>0</v>
      </c>
      <c r="P114" s="33">
        <f>SUM(P106:P112)</f>
        <v>0</v>
      </c>
      <c r="Q114" s="33">
        <f>SUM(Q106:Q112)</f>
        <v>0</v>
      </c>
      <c r="R114" s="18"/>
      <c r="S114" s="3"/>
      <c r="T114" s="3"/>
    </row>
    <row r="115" spans="2:20" ht="13.5" thickTop="1">
      <c r="B115" s="35"/>
      <c r="C115" s="36"/>
      <c r="D115" s="36"/>
      <c r="E115" s="36"/>
      <c r="F115" s="36"/>
      <c r="G115" s="36"/>
      <c r="H115" s="36"/>
      <c r="I115" s="37"/>
      <c r="J115" s="36"/>
      <c r="K115" s="35"/>
      <c r="L115" s="36"/>
      <c r="M115" s="36"/>
      <c r="N115" s="36"/>
      <c r="O115" s="36"/>
      <c r="P115" s="36"/>
      <c r="Q115" s="36"/>
      <c r="R115" s="37"/>
      <c r="S115" s="36"/>
      <c r="T115" s="34"/>
    </row>
    <row r="116" spans="2:20" ht="12.75">
      <c r="B116" s="39" t="s">
        <v>20</v>
      </c>
      <c r="C116" s="3"/>
      <c r="D116" s="3"/>
      <c r="E116" s="3"/>
      <c r="F116" s="387">
        <f>F114+G114</f>
        <v>0</v>
      </c>
      <c r="G116" s="387"/>
      <c r="H116" s="40"/>
      <c r="I116" s="18"/>
      <c r="J116" s="8"/>
      <c r="K116" s="39" t="s">
        <v>20</v>
      </c>
      <c r="L116" s="3"/>
      <c r="M116" s="3"/>
      <c r="N116" s="3"/>
      <c r="O116" s="388">
        <f>O114+P114</f>
        <v>0</v>
      </c>
      <c r="P116" s="388"/>
      <c r="Q116" s="40"/>
      <c r="R116" s="18"/>
      <c r="S116" s="8"/>
      <c r="T116" s="1"/>
    </row>
    <row r="117" spans="2:20" ht="12.75">
      <c r="B117" s="39" t="s">
        <v>21</v>
      </c>
      <c r="C117" s="3"/>
      <c r="D117" s="3"/>
      <c r="E117" s="3"/>
      <c r="F117" s="385">
        <v>132</v>
      </c>
      <c r="G117" s="386"/>
      <c r="H117" s="40" t="s">
        <v>22</v>
      </c>
      <c r="I117" s="18"/>
      <c r="J117" s="8"/>
      <c r="K117" s="39" t="s">
        <v>21</v>
      </c>
      <c r="L117" s="3"/>
      <c r="M117" s="3"/>
      <c r="N117" s="3"/>
      <c r="O117" s="385">
        <v>132</v>
      </c>
      <c r="P117" s="386"/>
      <c r="Q117" s="40" t="s">
        <v>22</v>
      </c>
      <c r="R117" s="18"/>
      <c r="S117" s="8"/>
      <c r="T117" s="1"/>
    </row>
    <row r="118" spans="2:18" ht="13.5" thickBot="1">
      <c r="B118" s="41"/>
      <c r="C118" s="42"/>
      <c r="D118" s="42"/>
      <c r="E118" s="42"/>
      <c r="F118" s="42"/>
      <c r="G118" s="42"/>
      <c r="H118" s="42"/>
      <c r="I118" s="43"/>
      <c r="K118" s="41"/>
      <c r="L118" s="42"/>
      <c r="M118" s="42"/>
      <c r="N118" s="42"/>
      <c r="O118" s="42"/>
      <c r="P118" s="42"/>
      <c r="Q118" s="42"/>
      <c r="R118" s="43"/>
    </row>
    <row r="119" ht="14.25" thickBot="1" thickTop="1"/>
    <row r="120" spans="2:20" ht="22.5" customHeight="1" thickBot="1" thickTop="1">
      <c r="B120" s="369" t="s">
        <v>181</v>
      </c>
      <c r="C120" s="370"/>
      <c r="D120" s="370"/>
      <c r="E120" s="370"/>
      <c r="F120" s="370"/>
      <c r="G120" s="370"/>
      <c r="H120" s="370"/>
      <c r="I120" s="371"/>
      <c r="J120" s="8"/>
      <c r="K120" s="369" t="s">
        <v>182</v>
      </c>
      <c r="L120" s="370"/>
      <c r="M120" s="370"/>
      <c r="N120" s="370"/>
      <c r="O120" s="370"/>
      <c r="P120" s="370"/>
      <c r="Q120" s="370"/>
      <c r="R120" s="371"/>
      <c r="S120" s="8"/>
      <c r="T120" s="1"/>
    </row>
    <row r="121" spans="2:18" ht="13.5" thickTop="1">
      <c r="B121" s="31"/>
      <c r="C121" s="44"/>
      <c r="D121" s="44"/>
      <c r="E121" s="44"/>
      <c r="F121" s="44"/>
      <c r="G121" s="44"/>
      <c r="H121" s="44"/>
      <c r="I121" s="45"/>
      <c r="J121" s="3"/>
      <c r="K121" s="31"/>
      <c r="L121" s="44"/>
      <c r="M121" s="44"/>
      <c r="N121" s="44"/>
      <c r="O121" s="44"/>
      <c r="P121" s="44"/>
      <c r="Q121" s="44"/>
      <c r="R121" s="45"/>
    </row>
    <row r="122" spans="2:20" ht="36" customHeight="1">
      <c r="B122" s="13"/>
      <c r="C122" s="14" t="s">
        <v>5</v>
      </c>
      <c r="D122" s="15" t="s">
        <v>183</v>
      </c>
      <c r="E122" s="3"/>
      <c r="F122" s="16" t="s">
        <v>6</v>
      </c>
      <c r="G122" s="16" t="s">
        <v>7</v>
      </c>
      <c r="H122" s="17"/>
      <c r="I122" s="18"/>
      <c r="J122" s="8"/>
      <c r="K122" s="13"/>
      <c r="L122" s="14" t="s">
        <v>5</v>
      </c>
      <c r="M122" s="15" t="s">
        <v>183</v>
      </c>
      <c r="N122" s="3"/>
      <c r="O122" s="16" t="s">
        <v>6</v>
      </c>
      <c r="P122" s="16" t="s">
        <v>7</v>
      </c>
      <c r="Q122" s="17"/>
      <c r="R122" s="18"/>
      <c r="S122" s="8"/>
      <c r="T122" s="1"/>
    </row>
    <row r="123" spans="2:18" ht="12.75">
      <c r="B123" s="13"/>
      <c r="C123" s="19"/>
      <c r="D123" s="20"/>
      <c r="E123" s="3"/>
      <c r="F123" s="3"/>
      <c r="G123" s="3"/>
      <c r="H123" s="3"/>
      <c r="I123" s="18"/>
      <c r="J123" s="8"/>
      <c r="K123" s="13"/>
      <c r="L123" s="19"/>
      <c r="M123" s="20"/>
      <c r="N123" s="3"/>
      <c r="O123" s="3"/>
      <c r="P123" s="3"/>
      <c r="Q123" s="3"/>
      <c r="R123" s="18"/>
    </row>
    <row r="124" spans="2:20" ht="12.75">
      <c r="B124" s="13" t="s">
        <v>8</v>
      </c>
      <c r="C124" s="21"/>
      <c r="D124" s="21"/>
      <c r="E124" s="3"/>
      <c r="F124" s="22">
        <f>(HOUR(D124-C124)*60)+MINUTE(D124-C124)</f>
        <v>0</v>
      </c>
      <c r="G124" s="22">
        <f>F136+G136+H136</f>
        <v>0</v>
      </c>
      <c r="H124" s="23"/>
      <c r="I124" s="18"/>
      <c r="J124" s="8"/>
      <c r="K124" s="13" t="s">
        <v>8</v>
      </c>
      <c r="L124" s="21"/>
      <c r="M124" s="21"/>
      <c r="N124" s="3"/>
      <c r="O124" s="22">
        <f>(HOUR(M124-L124)*60)+MINUTE(M124-L124)</f>
        <v>0</v>
      </c>
      <c r="P124" s="22">
        <f>O136+P136+Q136</f>
        <v>0</v>
      </c>
      <c r="Q124" s="23"/>
      <c r="R124" s="18"/>
      <c r="S124" s="8"/>
      <c r="T124" s="1"/>
    </row>
    <row r="125" spans="2:18" ht="12.75">
      <c r="B125" s="13"/>
      <c r="C125" s="24"/>
      <c r="D125" s="24"/>
      <c r="E125" s="3"/>
      <c r="F125" s="23"/>
      <c r="G125" s="23"/>
      <c r="H125" s="23"/>
      <c r="I125" s="18"/>
      <c r="J125" s="8"/>
      <c r="K125" s="13"/>
      <c r="L125" s="24"/>
      <c r="M125" s="24"/>
      <c r="N125" s="3"/>
      <c r="O125" s="23"/>
      <c r="P125" s="23"/>
      <c r="Q125" s="23"/>
      <c r="R125" s="18"/>
    </row>
    <row r="126" spans="2:20" ht="12.75">
      <c r="B126" s="13"/>
      <c r="C126" s="24"/>
      <c r="D126" s="24"/>
      <c r="E126" s="3"/>
      <c r="F126" s="25" t="s">
        <v>9</v>
      </c>
      <c r="G126" s="26" t="s">
        <v>10</v>
      </c>
      <c r="H126" s="27" t="s">
        <v>11</v>
      </c>
      <c r="I126" s="18"/>
      <c r="J126" s="8"/>
      <c r="K126" s="13"/>
      <c r="L126" s="24"/>
      <c r="M126" s="24"/>
      <c r="N126" s="3"/>
      <c r="O126" s="25" t="s">
        <v>9</v>
      </c>
      <c r="P126" s="26" t="s">
        <v>10</v>
      </c>
      <c r="Q126" s="27" t="s">
        <v>11</v>
      </c>
      <c r="R126" s="18"/>
      <c r="S126" s="8"/>
      <c r="T126" s="1"/>
    </row>
    <row r="127" spans="2:18" ht="12.75">
      <c r="B127" s="13"/>
      <c r="C127" s="24"/>
      <c r="D127" s="24"/>
      <c r="E127" s="3"/>
      <c r="F127" s="23"/>
      <c r="G127" s="23"/>
      <c r="H127" s="3"/>
      <c r="I127" s="37"/>
      <c r="J127" s="8"/>
      <c r="K127" s="13"/>
      <c r="L127" s="24"/>
      <c r="M127" s="24"/>
      <c r="N127" s="3"/>
      <c r="O127" s="23"/>
      <c r="P127" s="23"/>
      <c r="Q127" s="3"/>
      <c r="R127" s="37"/>
    </row>
    <row r="128" spans="2:20" ht="12.75">
      <c r="B128" s="13" t="s">
        <v>12</v>
      </c>
      <c r="C128" s="21"/>
      <c r="D128" s="21"/>
      <c r="E128" s="3"/>
      <c r="F128" s="22">
        <f>(HOUR(D128-C128)*60)+MINUTE(D128-C128)</f>
        <v>0</v>
      </c>
      <c r="G128" s="22">
        <f aca="true" t="shared" si="8" ref="G128:G134">IF(AND(D127&gt;0,C128&gt;0),(HOUR(C128-D127)*60)+MINUTE(C128-D127),0)</f>
        <v>0</v>
      </c>
      <c r="H128" s="22"/>
      <c r="I128" s="18"/>
      <c r="J128" s="8"/>
      <c r="K128" s="13" t="s">
        <v>12</v>
      </c>
      <c r="L128" s="21"/>
      <c r="M128" s="21"/>
      <c r="N128" s="3"/>
      <c r="O128" s="46">
        <f>(HOUR(M128-L128)*60)+MINUTE(M128-L128)</f>
        <v>0</v>
      </c>
      <c r="P128" s="22">
        <f aca="true" t="shared" si="9" ref="P128:P134">IF(AND(M127&gt;0,L128&gt;0),(HOUR(L128-M127)*60)+MINUTE(L128-M127),0)</f>
        <v>0</v>
      </c>
      <c r="Q128" s="22"/>
      <c r="R128" s="18"/>
      <c r="S128" s="8"/>
      <c r="T128" s="1"/>
    </row>
    <row r="129" spans="2:20" ht="12.75">
      <c r="B129" s="13" t="s">
        <v>13</v>
      </c>
      <c r="C129" s="21"/>
      <c r="D129" s="21"/>
      <c r="E129" s="3"/>
      <c r="F129" s="22">
        <f>(HOUR(D129-C129)*60)+MINUTE(D129-C129)</f>
        <v>0</v>
      </c>
      <c r="G129" s="22">
        <f t="shared" si="8"/>
        <v>0</v>
      </c>
      <c r="H129" s="22"/>
      <c r="I129" s="18"/>
      <c r="J129" s="8"/>
      <c r="K129" s="13" t="s">
        <v>13</v>
      </c>
      <c r="L129" s="21"/>
      <c r="M129" s="21"/>
      <c r="N129" s="3"/>
      <c r="O129" s="46">
        <f>(HOUR(M129-L129)*60)+MINUTE(M129-L129)</f>
        <v>0</v>
      </c>
      <c r="P129" s="22">
        <f t="shared" si="9"/>
        <v>0</v>
      </c>
      <c r="Q129" s="22"/>
      <c r="R129" s="18"/>
      <c r="S129" s="8"/>
      <c r="T129" s="1"/>
    </row>
    <row r="130" spans="2:20" ht="12.75">
      <c r="B130" s="13" t="s">
        <v>14</v>
      </c>
      <c r="C130" s="21"/>
      <c r="D130" s="21"/>
      <c r="E130" s="3"/>
      <c r="F130" s="22">
        <f>(HOUR(D130-C130)*60)+MINUTE(D130-C130)</f>
        <v>0</v>
      </c>
      <c r="G130" s="22">
        <f t="shared" si="8"/>
        <v>0</v>
      </c>
      <c r="H130" s="22"/>
      <c r="I130" s="18"/>
      <c r="J130" s="8"/>
      <c r="K130" s="13" t="s">
        <v>14</v>
      </c>
      <c r="L130" s="21"/>
      <c r="M130" s="21"/>
      <c r="N130" s="3"/>
      <c r="O130" s="46">
        <f>(HOUR(M130-L130)*60)+MINUTE(M130-L130)</f>
        <v>0</v>
      </c>
      <c r="P130" s="22">
        <f t="shared" si="9"/>
        <v>0</v>
      </c>
      <c r="Q130" s="22"/>
      <c r="R130" s="18"/>
      <c r="S130" s="8"/>
      <c r="T130" s="1"/>
    </row>
    <row r="131" spans="2:20" ht="12.75">
      <c r="B131" s="13" t="s">
        <v>16</v>
      </c>
      <c r="C131" s="21"/>
      <c r="D131" s="21"/>
      <c r="E131" s="3"/>
      <c r="F131" s="22">
        <f>(HOUR(D131-C131)*60)+MINUTE(D131-C131)</f>
        <v>0</v>
      </c>
      <c r="G131" s="22">
        <f t="shared" si="8"/>
        <v>0</v>
      </c>
      <c r="H131" s="22"/>
      <c r="I131" s="18"/>
      <c r="J131" s="8"/>
      <c r="K131" s="13" t="s">
        <v>16</v>
      </c>
      <c r="L131" s="21"/>
      <c r="M131" s="21"/>
      <c r="N131" s="3"/>
      <c r="O131" s="46">
        <f>(HOUR(M131-L131)*60)+MINUTE(M131-L131)</f>
        <v>0</v>
      </c>
      <c r="P131" s="22">
        <f t="shared" si="9"/>
        <v>0</v>
      </c>
      <c r="Q131" s="22"/>
      <c r="R131" s="18"/>
      <c r="S131" s="8"/>
      <c r="T131" s="1"/>
    </row>
    <row r="132" spans="2:20" ht="15.75">
      <c r="B132" s="13" t="s">
        <v>15</v>
      </c>
      <c r="C132" s="21"/>
      <c r="D132" s="21"/>
      <c r="E132" s="3"/>
      <c r="F132" s="29"/>
      <c r="G132" s="22">
        <f t="shared" si="8"/>
        <v>0</v>
      </c>
      <c r="H132" s="22">
        <f>(HOUR(D132-C132)*60)+MINUTE(D132-C132)</f>
        <v>0</v>
      </c>
      <c r="I132" s="18"/>
      <c r="J132" s="8"/>
      <c r="K132" s="13" t="s">
        <v>17</v>
      </c>
      <c r="L132" s="21"/>
      <c r="M132" s="21"/>
      <c r="N132" s="3"/>
      <c r="O132" s="29"/>
      <c r="P132" s="22">
        <f t="shared" si="9"/>
        <v>0</v>
      </c>
      <c r="Q132" s="22">
        <f>(HOUR(M132-L132)*60)+MINUTE(M132-L132)</f>
        <v>0</v>
      </c>
      <c r="R132" s="18"/>
      <c r="S132" s="8"/>
      <c r="T132" s="1"/>
    </row>
    <row r="133" spans="2:20" ht="12.75">
      <c r="B133" s="13" t="s">
        <v>18</v>
      </c>
      <c r="C133" s="21"/>
      <c r="D133" s="21"/>
      <c r="E133" s="3"/>
      <c r="F133" s="22">
        <f>(HOUR(D133-C133)*60)+MINUTE(D133-C133)</f>
        <v>0</v>
      </c>
      <c r="G133" s="22">
        <f t="shared" si="8"/>
        <v>0</v>
      </c>
      <c r="H133" s="22"/>
      <c r="I133" s="18"/>
      <c r="J133" s="8"/>
      <c r="K133" s="13" t="s">
        <v>18</v>
      </c>
      <c r="L133" s="21"/>
      <c r="M133" s="21"/>
      <c r="N133" s="3"/>
      <c r="O133" s="46">
        <f>(HOUR(M133-L133)*60)+MINUTE(M133-L133)</f>
        <v>0</v>
      </c>
      <c r="P133" s="22">
        <f t="shared" si="9"/>
        <v>0</v>
      </c>
      <c r="Q133" s="22"/>
      <c r="R133" s="18"/>
      <c r="S133" s="8"/>
      <c r="T133" s="1"/>
    </row>
    <row r="134" spans="2:20" ht="12.75">
      <c r="B134" s="13" t="s">
        <v>19</v>
      </c>
      <c r="C134" s="21"/>
      <c r="D134" s="21"/>
      <c r="E134" s="3"/>
      <c r="F134" s="22">
        <f>(HOUR(D134-C134)*60)+MINUTE(D134-C134)</f>
        <v>0</v>
      </c>
      <c r="G134" s="22">
        <f t="shared" si="8"/>
        <v>0</v>
      </c>
      <c r="H134" s="22"/>
      <c r="I134" s="18"/>
      <c r="J134" s="8"/>
      <c r="K134" s="13" t="s">
        <v>19</v>
      </c>
      <c r="L134" s="21"/>
      <c r="M134" s="21"/>
      <c r="N134" s="3"/>
      <c r="O134" s="46">
        <f>(HOUR(M134-L134)*60)+MINUTE(M134-L134)</f>
        <v>0</v>
      </c>
      <c r="P134" s="22">
        <f t="shared" si="9"/>
        <v>0</v>
      </c>
      <c r="Q134" s="22"/>
      <c r="R134" s="18"/>
      <c r="S134" s="8"/>
      <c r="T134" s="1"/>
    </row>
    <row r="135" spans="2:18" ht="12.75">
      <c r="B135" s="31"/>
      <c r="C135" s="24"/>
      <c r="D135" s="24"/>
      <c r="E135" s="3"/>
      <c r="F135" s="23"/>
      <c r="G135" s="23"/>
      <c r="H135" s="3"/>
      <c r="I135" s="37"/>
      <c r="J135" s="3"/>
      <c r="K135" s="31"/>
      <c r="L135" s="24"/>
      <c r="M135" s="24"/>
      <c r="N135" s="3"/>
      <c r="O135" s="23"/>
      <c r="P135" s="23"/>
      <c r="Q135" s="3"/>
      <c r="R135" s="37"/>
    </row>
    <row r="136" spans="2:20" ht="13.5" thickBot="1">
      <c r="B136" s="31"/>
      <c r="C136" s="24"/>
      <c r="D136" s="32"/>
      <c r="E136" s="3"/>
      <c r="F136" s="33">
        <f>SUM(F128:F134)</f>
        <v>0</v>
      </c>
      <c r="G136" s="33">
        <f>SUM(G128:G134)</f>
        <v>0</v>
      </c>
      <c r="H136" s="33">
        <f>SUM(H128:H134)</f>
        <v>0</v>
      </c>
      <c r="I136" s="18"/>
      <c r="J136" s="3"/>
      <c r="K136" s="31"/>
      <c r="L136" s="24"/>
      <c r="M136" s="32"/>
      <c r="N136" s="3"/>
      <c r="O136" s="33">
        <f>SUM(O128:O134)</f>
        <v>0</v>
      </c>
      <c r="P136" s="33">
        <f>SUM(P128:P134)</f>
        <v>0</v>
      </c>
      <c r="Q136" s="33">
        <f>SUM(Q128:Q134)</f>
        <v>0</v>
      </c>
      <c r="R136" s="18"/>
      <c r="S136" s="8"/>
      <c r="T136" s="1"/>
    </row>
    <row r="137" spans="2:18" ht="13.5" thickTop="1">
      <c r="B137" s="35"/>
      <c r="C137" s="36"/>
      <c r="D137" s="36"/>
      <c r="E137" s="36"/>
      <c r="F137" s="36"/>
      <c r="G137" s="36"/>
      <c r="H137" s="36"/>
      <c r="I137" s="37"/>
      <c r="J137" s="36"/>
      <c r="K137" s="35"/>
      <c r="L137" s="36"/>
      <c r="M137" s="36"/>
      <c r="N137" s="36"/>
      <c r="O137" s="36"/>
      <c r="P137" s="36"/>
      <c r="Q137" s="36"/>
      <c r="R137" s="37"/>
    </row>
    <row r="138" spans="2:20" ht="12.75">
      <c r="B138" s="39" t="s">
        <v>20</v>
      </c>
      <c r="C138" s="3"/>
      <c r="D138" s="3"/>
      <c r="E138" s="3"/>
      <c r="F138" s="387">
        <f>F136+G136</f>
        <v>0</v>
      </c>
      <c r="G138" s="387"/>
      <c r="H138" s="40"/>
      <c r="I138" s="18"/>
      <c r="J138" s="8"/>
      <c r="K138" s="39" t="s">
        <v>20</v>
      </c>
      <c r="L138" s="3"/>
      <c r="M138" s="3"/>
      <c r="N138" s="3"/>
      <c r="O138" s="388">
        <f>O136+P136</f>
        <v>0</v>
      </c>
      <c r="P138" s="388"/>
      <c r="Q138" s="40"/>
      <c r="R138" s="18"/>
      <c r="S138" s="8"/>
      <c r="T138" s="1"/>
    </row>
    <row r="139" spans="2:20" ht="12.75">
      <c r="B139" s="39" t="s">
        <v>21</v>
      </c>
      <c r="C139" s="3"/>
      <c r="D139" s="3"/>
      <c r="E139" s="3"/>
      <c r="F139" s="385">
        <v>36</v>
      </c>
      <c r="G139" s="386"/>
      <c r="H139" s="40" t="s">
        <v>22</v>
      </c>
      <c r="I139" s="18"/>
      <c r="J139" s="8"/>
      <c r="K139" s="39" t="s">
        <v>21</v>
      </c>
      <c r="L139" s="3"/>
      <c r="M139" s="3"/>
      <c r="N139" s="3"/>
      <c r="O139" s="385">
        <v>36</v>
      </c>
      <c r="P139" s="386"/>
      <c r="Q139" s="40" t="s">
        <v>22</v>
      </c>
      <c r="R139" s="18"/>
      <c r="S139" s="8"/>
      <c r="T139" s="1"/>
    </row>
    <row r="140" spans="2:18" ht="13.5" thickBot="1">
      <c r="B140" s="41"/>
      <c r="C140" s="42"/>
      <c r="D140" s="42"/>
      <c r="E140" s="42"/>
      <c r="F140" s="42"/>
      <c r="G140" s="42"/>
      <c r="H140" s="42"/>
      <c r="I140" s="43"/>
      <c r="K140" s="41"/>
      <c r="L140" s="42"/>
      <c r="M140" s="42"/>
      <c r="N140" s="42"/>
      <c r="O140" s="42"/>
      <c r="P140" s="42"/>
      <c r="Q140" s="42"/>
      <c r="R140" s="43"/>
    </row>
    <row r="141" spans="2:18" ht="14.25" thickBot="1" thickTop="1">
      <c r="B141" s="41"/>
      <c r="C141" s="42"/>
      <c r="D141" s="42"/>
      <c r="E141" s="42"/>
      <c r="F141" s="42"/>
      <c r="G141" s="42"/>
      <c r="H141" s="42"/>
      <c r="I141" s="43"/>
      <c r="K141" s="41"/>
      <c r="L141" s="42"/>
      <c r="M141" s="42"/>
      <c r="N141" s="42"/>
      <c r="O141" s="42"/>
      <c r="P141" s="42"/>
      <c r="Q141" s="42"/>
      <c r="R141" s="43"/>
    </row>
    <row r="142" spans="2:20" ht="22.5" customHeight="1" thickBot="1" thickTop="1">
      <c r="B142" s="369" t="s">
        <v>155</v>
      </c>
      <c r="C142" s="370"/>
      <c r="D142" s="370"/>
      <c r="E142" s="370"/>
      <c r="F142" s="370"/>
      <c r="G142" s="370"/>
      <c r="H142" s="370"/>
      <c r="I142" s="371"/>
      <c r="J142" s="8"/>
      <c r="K142" s="369" t="s">
        <v>156</v>
      </c>
      <c r="L142" s="370"/>
      <c r="M142" s="370"/>
      <c r="N142" s="370"/>
      <c r="O142" s="370"/>
      <c r="P142" s="370"/>
      <c r="Q142" s="370"/>
      <c r="R142" s="371"/>
      <c r="S142" s="8"/>
      <c r="T142" s="1"/>
    </row>
    <row r="143" spans="2:18" ht="13.5" thickTop="1">
      <c r="B143" s="31"/>
      <c r="C143" s="44"/>
      <c r="D143" s="44"/>
      <c r="E143" s="44"/>
      <c r="F143" s="44"/>
      <c r="G143" s="44"/>
      <c r="H143" s="44"/>
      <c r="I143" s="45"/>
      <c r="J143" s="3"/>
      <c r="K143" s="31"/>
      <c r="L143" s="44"/>
      <c r="M143" s="44"/>
      <c r="N143" s="44"/>
      <c r="O143" s="44"/>
      <c r="P143" s="44"/>
      <c r="Q143" s="44"/>
      <c r="R143" s="45"/>
    </row>
    <row r="144" spans="2:20" ht="36" customHeight="1">
      <c r="B144" s="13"/>
      <c r="C144" s="14" t="s">
        <v>5</v>
      </c>
      <c r="D144" s="15" t="s">
        <v>183</v>
      </c>
      <c r="E144" s="3"/>
      <c r="F144" s="16" t="s">
        <v>6</v>
      </c>
      <c r="G144" s="16" t="s">
        <v>7</v>
      </c>
      <c r="H144" s="17"/>
      <c r="I144" s="18"/>
      <c r="J144" s="8"/>
      <c r="K144" s="13"/>
      <c r="L144" s="14" t="s">
        <v>5</v>
      </c>
      <c r="M144" s="15" t="s">
        <v>183</v>
      </c>
      <c r="N144" s="3"/>
      <c r="O144" s="16" t="s">
        <v>6</v>
      </c>
      <c r="P144" s="16" t="s">
        <v>7</v>
      </c>
      <c r="Q144" s="17"/>
      <c r="R144" s="18"/>
      <c r="S144" s="8"/>
      <c r="T144" s="1"/>
    </row>
    <row r="145" spans="2:18" ht="12.75">
      <c r="B145" s="13"/>
      <c r="C145" s="19"/>
      <c r="D145" s="20"/>
      <c r="E145" s="3"/>
      <c r="F145" s="3"/>
      <c r="G145" s="3"/>
      <c r="H145" s="3"/>
      <c r="I145" s="18"/>
      <c r="J145" s="8"/>
      <c r="K145" s="13"/>
      <c r="L145" s="19"/>
      <c r="M145" s="20"/>
      <c r="N145" s="3"/>
      <c r="O145" s="3"/>
      <c r="P145" s="3"/>
      <c r="Q145" s="3"/>
      <c r="R145" s="18"/>
    </row>
    <row r="146" spans="2:20" ht="12.75">
      <c r="B146" s="13" t="s">
        <v>8</v>
      </c>
      <c r="C146" s="21"/>
      <c r="D146" s="21"/>
      <c r="E146" s="3"/>
      <c r="F146" s="22">
        <f>(HOUR(D146-C146)*60)+MINUTE(D146-C146)</f>
        <v>0</v>
      </c>
      <c r="G146" s="22">
        <f>F158+G158+H158</f>
        <v>0</v>
      </c>
      <c r="H146" s="23"/>
      <c r="I146" s="18"/>
      <c r="J146" s="8"/>
      <c r="K146" s="13" t="s">
        <v>8</v>
      </c>
      <c r="L146" s="21"/>
      <c r="M146" s="21"/>
      <c r="N146" s="3"/>
      <c r="O146" s="22">
        <f>(HOUR(M146-L146)*60)+MINUTE(M146-L146)</f>
        <v>0</v>
      </c>
      <c r="P146" s="22">
        <f>O158+P158+Q158</f>
        <v>0</v>
      </c>
      <c r="Q146" s="23"/>
      <c r="R146" s="18"/>
      <c r="S146" s="8"/>
      <c r="T146" s="1"/>
    </row>
    <row r="147" spans="2:18" ht="12.75">
      <c r="B147" s="13"/>
      <c r="C147" s="24"/>
      <c r="D147" s="24"/>
      <c r="E147" s="3"/>
      <c r="F147" s="23"/>
      <c r="G147" s="23"/>
      <c r="H147" s="23"/>
      <c r="I147" s="18"/>
      <c r="J147" s="8"/>
      <c r="K147" s="13"/>
      <c r="L147" s="24"/>
      <c r="M147" s="24"/>
      <c r="N147" s="3"/>
      <c r="O147" s="23"/>
      <c r="P147" s="23"/>
      <c r="Q147" s="23"/>
      <c r="R147" s="18"/>
    </row>
    <row r="148" spans="2:20" ht="12.75">
      <c r="B148" s="13"/>
      <c r="C148" s="24"/>
      <c r="D148" s="24"/>
      <c r="E148" s="3"/>
      <c r="F148" s="25" t="s">
        <v>9</v>
      </c>
      <c r="G148" s="26" t="s">
        <v>10</v>
      </c>
      <c r="H148" s="27" t="s">
        <v>11</v>
      </c>
      <c r="I148" s="18"/>
      <c r="J148" s="8"/>
      <c r="K148" s="13"/>
      <c r="L148" s="24"/>
      <c r="M148" s="24"/>
      <c r="N148" s="3"/>
      <c r="O148" s="25" t="s">
        <v>9</v>
      </c>
      <c r="P148" s="26" t="s">
        <v>10</v>
      </c>
      <c r="Q148" s="27" t="s">
        <v>11</v>
      </c>
      <c r="R148" s="18"/>
      <c r="S148" s="8"/>
      <c r="T148" s="1"/>
    </row>
    <row r="149" spans="2:18" ht="12.75">
      <c r="B149" s="13"/>
      <c r="C149" s="24"/>
      <c r="D149" s="24"/>
      <c r="E149" s="3"/>
      <c r="F149" s="23"/>
      <c r="G149" s="23"/>
      <c r="H149" s="3"/>
      <c r="I149" s="37"/>
      <c r="J149" s="8"/>
      <c r="K149" s="13"/>
      <c r="L149" s="24"/>
      <c r="M149" s="24"/>
      <c r="N149" s="3"/>
      <c r="O149" s="23"/>
      <c r="P149" s="23"/>
      <c r="Q149" s="3"/>
      <c r="R149" s="37"/>
    </row>
    <row r="150" spans="2:20" ht="12.75">
      <c r="B150" s="13" t="s">
        <v>12</v>
      </c>
      <c r="C150" s="21"/>
      <c r="D150" s="21"/>
      <c r="E150" s="3"/>
      <c r="F150" s="22">
        <f>(HOUR(D150-C150)*60)+MINUTE(D150-C150)</f>
        <v>0</v>
      </c>
      <c r="G150" s="22">
        <f aca="true" t="shared" si="10" ref="G150:G156">IF(AND(D149&gt;0,C150&gt;0),(HOUR(C150-D149)*60)+MINUTE(C150-D149),0)</f>
        <v>0</v>
      </c>
      <c r="H150" s="22"/>
      <c r="I150" s="18"/>
      <c r="J150" s="8"/>
      <c r="K150" s="13" t="s">
        <v>12</v>
      </c>
      <c r="L150" s="21"/>
      <c r="M150" s="21"/>
      <c r="N150" s="3"/>
      <c r="O150" s="46">
        <f>(HOUR(M150-L150)*60)+MINUTE(M150-L150)</f>
        <v>0</v>
      </c>
      <c r="P150" s="22">
        <f aca="true" t="shared" si="11" ref="P150:P156">IF(AND(M149&gt;0,L150&gt;0),(HOUR(L150-M149)*60)+MINUTE(L150-M149),0)</f>
        <v>0</v>
      </c>
      <c r="Q150" s="22"/>
      <c r="R150" s="18"/>
      <c r="S150" s="8"/>
      <c r="T150" s="1"/>
    </row>
    <row r="151" spans="2:20" ht="12.75">
      <c r="B151" s="13" t="s">
        <v>13</v>
      </c>
      <c r="C151" s="21"/>
      <c r="D151" s="21"/>
      <c r="E151" s="3"/>
      <c r="F151" s="22">
        <f>(HOUR(D151-C151)*60)+MINUTE(D151-C151)</f>
        <v>0</v>
      </c>
      <c r="G151" s="22">
        <f t="shared" si="10"/>
        <v>0</v>
      </c>
      <c r="H151" s="22"/>
      <c r="I151" s="18"/>
      <c r="J151" s="8"/>
      <c r="K151" s="13" t="s">
        <v>13</v>
      </c>
      <c r="L151" s="21"/>
      <c r="M151" s="21"/>
      <c r="N151" s="3"/>
      <c r="O151" s="46">
        <f>(HOUR(M151-L151)*60)+MINUTE(M151-L151)</f>
        <v>0</v>
      </c>
      <c r="P151" s="22">
        <f t="shared" si="11"/>
        <v>0</v>
      </c>
      <c r="Q151" s="22"/>
      <c r="R151" s="18"/>
      <c r="S151" s="8"/>
      <c r="T151" s="1"/>
    </row>
    <row r="152" spans="2:20" ht="12.75">
      <c r="B152" s="13" t="s">
        <v>14</v>
      </c>
      <c r="C152" s="21"/>
      <c r="D152" s="21"/>
      <c r="E152" s="3"/>
      <c r="F152" s="22">
        <f>(HOUR(D152-C152)*60)+MINUTE(D152-C152)</f>
        <v>0</v>
      </c>
      <c r="G152" s="22">
        <f t="shared" si="10"/>
        <v>0</v>
      </c>
      <c r="H152" s="22"/>
      <c r="I152" s="18"/>
      <c r="J152" s="8"/>
      <c r="K152" s="13" t="s">
        <v>14</v>
      </c>
      <c r="L152" s="21"/>
      <c r="M152" s="21"/>
      <c r="N152" s="3"/>
      <c r="O152" s="46">
        <f>(HOUR(M152-L152)*60)+MINUTE(M152-L152)</f>
        <v>0</v>
      </c>
      <c r="P152" s="22">
        <f t="shared" si="11"/>
        <v>0</v>
      </c>
      <c r="Q152" s="22"/>
      <c r="R152" s="18"/>
      <c r="S152" s="8"/>
      <c r="T152" s="1"/>
    </row>
    <row r="153" spans="2:20" ht="12.75">
      <c r="B153" s="13" t="s">
        <v>16</v>
      </c>
      <c r="C153" s="21"/>
      <c r="D153" s="21"/>
      <c r="E153" s="3"/>
      <c r="F153" s="22">
        <f>(HOUR(D153-C153)*60)+MINUTE(D153-C153)</f>
        <v>0</v>
      </c>
      <c r="G153" s="22">
        <f t="shared" si="10"/>
        <v>0</v>
      </c>
      <c r="H153" s="22"/>
      <c r="I153" s="18"/>
      <c r="J153" s="8"/>
      <c r="K153" s="13" t="s">
        <v>16</v>
      </c>
      <c r="L153" s="21"/>
      <c r="M153" s="21"/>
      <c r="N153" s="3"/>
      <c r="O153" s="46">
        <f>(HOUR(M153-L153)*60)+MINUTE(M153-L153)</f>
        <v>0</v>
      </c>
      <c r="P153" s="22">
        <f t="shared" si="11"/>
        <v>0</v>
      </c>
      <c r="Q153" s="22"/>
      <c r="R153" s="18"/>
      <c r="S153" s="8"/>
      <c r="T153" s="1"/>
    </row>
    <row r="154" spans="2:20" ht="15.75">
      <c r="B154" s="13" t="s">
        <v>15</v>
      </c>
      <c r="C154" s="21"/>
      <c r="D154" s="21"/>
      <c r="E154" s="3"/>
      <c r="F154" s="29"/>
      <c r="G154" s="22">
        <f t="shared" si="10"/>
        <v>0</v>
      </c>
      <c r="H154" s="22">
        <f>(HOUR(D154-C154)*60)+MINUTE(D154-C154)</f>
        <v>0</v>
      </c>
      <c r="I154" s="18"/>
      <c r="J154" s="8"/>
      <c r="K154" s="13" t="s">
        <v>17</v>
      </c>
      <c r="L154" s="21"/>
      <c r="M154" s="21"/>
      <c r="N154" s="3"/>
      <c r="O154" s="29"/>
      <c r="P154" s="22">
        <f t="shared" si="11"/>
        <v>0</v>
      </c>
      <c r="Q154" s="22">
        <f>(HOUR(M154-L154)*60)+MINUTE(M154-L154)</f>
        <v>0</v>
      </c>
      <c r="R154" s="18"/>
      <c r="S154" s="8"/>
      <c r="T154" s="1"/>
    </row>
    <row r="155" spans="2:20" ht="12.75">
      <c r="B155" s="13" t="s">
        <v>18</v>
      </c>
      <c r="C155" s="21"/>
      <c r="D155" s="21"/>
      <c r="E155" s="3"/>
      <c r="F155" s="22">
        <f>(HOUR(D155-C155)*60)+MINUTE(D155-C155)</f>
        <v>0</v>
      </c>
      <c r="G155" s="22">
        <f t="shared" si="10"/>
        <v>0</v>
      </c>
      <c r="H155" s="22"/>
      <c r="I155" s="18"/>
      <c r="J155" s="8"/>
      <c r="K155" s="13" t="s">
        <v>18</v>
      </c>
      <c r="L155" s="21"/>
      <c r="M155" s="21"/>
      <c r="N155" s="3"/>
      <c r="O155" s="46">
        <f>(HOUR(M155-L155)*60)+MINUTE(M155-L155)</f>
        <v>0</v>
      </c>
      <c r="P155" s="22">
        <f t="shared" si="11"/>
        <v>0</v>
      </c>
      <c r="Q155" s="22"/>
      <c r="R155" s="18"/>
      <c r="S155" s="8"/>
      <c r="T155" s="1"/>
    </row>
    <row r="156" spans="2:20" ht="12.75">
      <c r="B156" s="13" t="s">
        <v>19</v>
      </c>
      <c r="C156" s="21"/>
      <c r="D156" s="21"/>
      <c r="E156" s="3"/>
      <c r="F156" s="22">
        <f>(HOUR(D156-C156)*60)+MINUTE(D156-C156)</f>
        <v>0</v>
      </c>
      <c r="G156" s="22">
        <f t="shared" si="10"/>
        <v>0</v>
      </c>
      <c r="H156" s="22"/>
      <c r="I156" s="18"/>
      <c r="J156" s="8"/>
      <c r="K156" s="13" t="s">
        <v>19</v>
      </c>
      <c r="L156" s="21"/>
      <c r="M156" s="21"/>
      <c r="N156" s="3"/>
      <c r="O156" s="46">
        <f>(HOUR(M156-L156)*60)+MINUTE(M156-L156)</f>
        <v>0</v>
      </c>
      <c r="P156" s="22">
        <f t="shared" si="11"/>
        <v>0</v>
      </c>
      <c r="Q156" s="22"/>
      <c r="R156" s="18"/>
      <c r="S156" s="8"/>
      <c r="T156" s="1"/>
    </row>
    <row r="157" spans="2:18" ht="12.75">
      <c r="B157" s="31"/>
      <c r="C157" s="24"/>
      <c r="D157" s="24"/>
      <c r="E157" s="3"/>
      <c r="F157" s="23"/>
      <c r="G157" s="23"/>
      <c r="H157" s="3"/>
      <c r="I157" s="37"/>
      <c r="J157" s="3"/>
      <c r="K157" s="31"/>
      <c r="L157" s="24"/>
      <c r="M157" s="24"/>
      <c r="N157" s="3"/>
      <c r="O157" s="23"/>
      <c r="P157" s="23"/>
      <c r="Q157" s="3"/>
      <c r="R157" s="37"/>
    </row>
    <row r="158" spans="2:20" ht="13.5" thickBot="1">
      <c r="B158" s="31"/>
      <c r="C158" s="24"/>
      <c r="D158" s="32"/>
      <c r="E158" s="3"/>
      <c r="F158" s="33">
        <f>SUM(F150:F156)</f>
        <v>0</v>
      </c>
      <c r="G158" s="33">
        <f>SUM(G150:G156)</f>
        <v>0</v>
      </c>
      <c r="H158" s="33">
        <f>SUM(H150:H156)</f>
        <v>0</v>
      </c>
      <c r="I158" s="18"/>
      <c r="J158" s="3"/>
      <c r="K158" s="31"/>
      <c r="L158" s="24"/>
      <c r="M158" s="32"/>
      <c r="N158" s="3"/>
      <c r="O158" s="33">
        <f>SUM(O150:O156)</f>
        <v>0</v>
      </c>
      <c r="P158" s="33">
        <f>SUM(P150:P156)</f>
        <v>0</v>
      </c>
      <c r="Q158" s="33">
        <f>SUM(Q150:Q156)</f>
        <v>0</v>
      </c>
      <c r="R158" s="18"/>
      <c r="S158" s="8"/>
      <c r="T158" s="1"/>
    </row>
    <row r="159" spans="2:18" ht="13.5" thickTop="1">
      <c r="B159" s="35"/>
      <c r="C159" s="36"/>
      <c r="D159" s="36"/>
      <c r="E159" s="36"/>
      <c r="F159" s="36"/>
      <c r="G159" s="36"/>
      <c r="H159" s="36"/>
      <c r="I159" s="37"/>
      <c r="J159" s="36"/>
      <c r="K159" s="35"/>
      <c r="L159" s="36"/>
      <c r="M159" s="36"/>
      <c r="N159" s="36"/>
      <c r="O159" s="36"/>
      <c r="P159" s="36"/>
      <c r="Q159" s="36"/>
      <c r="R159" s="37"/>
    </row>
    <row r="160" spans="2:20" ht="12.75">
      <c r="B160" s="39" t="s">
        <v>20</v>
      </c>
      <c r="C160" s="3"/>
      <c r="D160" s="3"/>
      <c r="E160" s="3"/>
      <c r="F160" s="387">
        <f>F158+G158</f>
        <v>0</v>
      </c>
      <c r="G160" s="387"/>
      <c r="H160" s="40"/>
      <c r="I160" s="18"/>
      <c r="J160" s="8"/>
      <c r="K160" s="39" t="s">
        <v>20</v>
      </c>
      <c r="L160" s="3"/>
      <c r="M160" s="3"/>
      <c r="N160" s="3"/>
      <c r="O160" s="388">
        <f>O158+P158</f>
        <v>0</v>
      </c>
      <c r="P160" s="388"/>
      <c r="Q160" s="40"/>
      <c r="R160" s="18"/>
      <c r="S160" s="8"/>
      <c r="T160" s="1"/>
    </row>
    <row r="161" spans="2:20" ht="12.75">
      <c r="B161" s="39" t="s">
        <v>21</v>
      </c>
      <c r="C161" s="3"/>
      <c r="D161" s="3"/>
      <c r="E161" s="3"/>
      <c r="F161" s="385">
        <v>6</v>
      </c>
      <c r="G161" s="386"/>
      <c r="H161" s="40" t="s">
        <v>22</v>
      </c>
      <c r="I161" s="18"/>
      <c r="J161" s="8"/>
      <c r="K161" s="39" t="s">
        <v>21</v>
      </c>
      <c r="L161" s="3"/>
      <c r="M161" s="3"/>
      <c r="N161" s="3"/>
      <c r="O161" s="385">
        <v>6</v>
      </c>
      <c r="P161" s="386"/>
      <c r="Q161" s="40" t="s">
        <v>22</v>
      </c>
      <c r="R161" s="18"/>
      <c r="S161" s="8"/>
      <c r="T161" s="1"/>
    </row>
    <row r="162" spans="2:18" ht="13.5" thickBot="1">
      <c r="B162" s="41"/>
      <c r="C162" s="42"/>
      <c r="D162" s="42"/>
      <c r="E162" s="42"/>
      <c r="F162" s="42"/>
      <c r="G162" s="42"/>
      <c r="H162" s="42"/>
      <c r="I162" s="43"/>
      <c r="K162" s="41"/>
      <c r="L162" s="42"/>
      <c r="M162" s="42"/>
      <c r="N162" s="42"/>
      <c r="O162" s="42"/>
      <c r="P162" s="42"/>
      <c r="Q162" s="42"/>
      <c r="R162" s="43"/>
    </row>
    <row r="163" spans="2:18" ht="14.25" thickBot="1" thickTop="1">
      <c r="B163" s="36"/>
      <c r="C163" s="36"/>
      <c r="D163" s="36"/>
      <c r="E163" s="36"/>
      <c r="F163" s="36"/>
      <c r="G163" s="36"/>
      <c r="H163" s="36"/>
      <c r="I163" s="36"/>
      <c r="K163" s="36"/>
      <c r="L163" s="36"/>
      <c r="M163" s="36"/>
      <c r="N163" s="36"/>
      <c r="O163" s="36"/>
      <c r="P163" s="36"/>
      <c r="Q163" s="36"/>
      <c r="R163" s="36"/>
    </row>
    <row r="164" spans="2:20" ht="22.5" customHeight="1" thickBot="1" thickTop="1">
      <c r="B164" s="369" t="s">
        <v>157</v>
      </c>
      <c r="C164" s="370"/>
      <c r="D164" s="370"/>
      <c r="E164" s="370"/>
      <c r="F164" s="370"/>
      <c r="G164" s="370"/>
      <c r="H164" s="370"/>
      <c r="I164" s="371"/>
      <c r="J164" s="8"/>
      <c r="K164" s="369" t="s">
        <v>158</v>
      </c>
      <c r="L164" s="370"/>
      <c r="M164" s="370"/>
      <c r="N164" s="370"/>
      <c r="O164" s="370"/>
      <c r="P164" s="370"/>
      <c r="Q164" s="370"/>
      <c r="R164" s="371"/>
      <c r="S164" s="8"/>
      <c r="T164" s="1"/>
    </row>
    <row r="165" spans="2:18" ht="13.5" thickTop="1">
      <c r="B165" s="31"/>
      <c r="C165" s="44"/>
      <c r="D165" s="44"/>
      <c r="E165" s="44"/>
      <c r="F165" s="44"/>
      <c r="G165" s="44"/>
      <c r="H165" s="44"/>
      <c r="I165" s="45"/>
      <c r="J165" s="3"/>
      <c r="K165" s="31"/>
      <c r="L165" s="44"/>
      <c r="M165" s="44"/>
      <c r="N165" s="44"/>
      <c r="O165" s="44"/>
      <c r="P165" s="44"/>
      <c r="Q165" s="44"/>
      <c r="R165" s="45"/>
    </row>
    <row r="166" spans="2:20" ht="36" customHeight="1">
      <c r="B166" s="13"/>
      <c r="C166" s="14" t="s">
        <v>5</v>
      </c>
      <c r="D166" s="15" t="s">
        <v>183</v>
      </c>
      <c r="E166" s="3"/>
      <c r="F166" s="16" t="s">
        <v>6</v>
      </c>
      <c r="G166" s="16" t="s">
        <v>7</v>
      </c>
      <c r="H166" s="17"/>
      <c r="I166" s="18"/>
      <c r="J166" s="8"/>
      <c r="K166" s="13"/>
      <c r="L166" s="14" t="s">
        <v>5</v>
      </c>
      <c r="M166" s="15" t="s">
        <v>183</v>
      </c>
      <c r="N166" s="3"/>
      <c r="O166" s="16" t="s">
        <v>6</v>
      </c>
      <c r="P166" s="16" t="s">
        <v>7</v>
      </c>
      <c r="Q166" s="17"/>
      <c r="R166" s="18"/>
      <c r="S166" s="8"/>
      <c r="T166" s="1"/>
    </row>
    <row r="167" spans="2:18" ht="12.75">
      <c r="B167" s="13"/>
      <c r="C167" s="19"/>
      <c r="D167" s="20"/>
      <c r="E167" s="3"/>
      <c r="F167" s="3"/>
      <c r="G167" s="3"/>
      <c r="H167" s="3"/>
      <c r="I167" s="18"/>
      <c r="J167" s="8"/>
      <c r="K167" s="13"/>
      <c r="L167" s="19"/>
      <c r="M167" s="20"/>
      <c r="N167" s="3"/>
      <c r="O167" s="3"/>
      <c r="P167" s="3"/>
      <c r="Q167" s="3"/>
      <c r="R167" s="18"/>
    </row>
    <row r="168" spans="2:20" ht="12.75">
      <c r="B168" s="13" t="s">
        <v>8</v>
      </c>
      <c r="C168" s="21"/>
      <c r="D168" s="21"/>
      <c r="E168" s="3"/>
      <c r="F168" s="22">
        <f>(HOUR(D168-C168)*60)+MINUTE(D168-C168)</f>
        <v>0</v>
      </c>
      <c r="G168" s="22">
        <f>F179+G179+H179</f>
        <v>0</v>
      </c>
      <c r="H168" s="23"/>
      <c r="I168" s="18"/>
      <c r="J168" s="8"/>
      <c r="K168" s="13" t="s">
        <v>8</v>
      </c>
      <c r="L168" s="21"/>
      <c r="M168" s="21"/>
      <c r="N168" s="3"/>
      <c r="O168" s="22">
        <f>(HOUR(M168-L168)*60)+MINUTE(M168-L168)</f>
        <v>0</v>
      </c>
      <c r="P168" s="22">
        <f>O179+P179+Q179</f>
        <v>0</v>
      </c>
      <c r="Q168" s="23"/>
      <c r="R168" s="18"/>
      <c r="S168" s="8"/>
      <c r="T168" s="1"/>
    </row>
    <row r="169" spans="2:18" ht="12.75">
      <c r="B169" s="13"/>
      <c r="C169" s="24"/>
      <c r="D169" s="24"/>
      <c r="E169" s="3"/>
      <c r="F169" s="23"/>
      <c r="G169" s="23"/>
      <c r="H169" s="23"/>
      <c r="I169" s="18"/>
      <c r="J169" s="8"/>
      <c r="K169" s="13"/>
      <c r="L169" s="24"/>
      <c r="M169" s="24"/>
      <c r="N169" s="3"/>
      <c r="O169" s="23"/>
      <c r="P169" s="23"/>
      <c r="Q169" s="23"/>
      <c r="R169" s="18"/>
    </row>
    <row r="170" spans="2:20" ht="12.75">
      <c r="B170" s="13"/>
      <c r="C170" s="24"/>
      <c r="D170" s="24"/>
      <c r="E170" s="3"/>
      <c r="F170" s="25" t="s">
        <v>9</v>
      </c>
      <c r="G170" s="26" t="s">
        <v>10</v>
      </c>
      <c r="H170" s="27" t="s">
        <v>11</v>
      </c>
      <c r="I170" s="18"/>
      <c r="J170" s="8"/>
      <c r="K170" s="13"/>
      <c r="L170" s="24"/>
      <c r="M170" s="24"/>
      <c r="N170" s="3"/>
      <c r="O170" s="25" t="s">
        <v>9</v>
      </c>
      <c r="P170" s="26" t="s">
        <v>10</v>
      </c>
      <c r="Q170" s="27" t="s">
        <v>11</v>
      </c>
      <c r="R170" s="18"/>
      <c r="S170" s="8"/>
      <c r="T170" s="1"/>
    </row>
    <row r="171" spans="2:18" ht="12.75">
      <c r="B171" s="13"/>
      <c r="C171" s="24"/>
      <c r="D171" s="24"/>
      <c r="E171" s="3"/>
      <c r="F171" s="23"/>
      <c r="G171" s="23"/>
      <c r="H171" s="3"/>
      <c r="I171" s="37"/>
      <c r="J171" s="8"/>
      <c r="K171" s="13"/>
      <c r="L171" s="24"/>
      <c r="M171" s="24"/>
      <c r="N171" s="3"/>
      <c r="O171" s="23"/>
      <c r="P171" s="23"/>
      <c r="Q171" s="3"/>
      <c r="R171" s="37"/>
    </row>
    <row r="172" spans="2:20" ht="12.75">
      <c r="B172" s="13" t="s">
        <v>12</v>
      </c>
      <c r="C172" s="21"/>
      <c r="D172" s="21"/>
      <c r="E172" s="3"/>
      <c r="F172" s="46">
        <f aca="true" t="shared" si="12" ref="F172:F177">(HOUR(D172-C172)*60)+MINUTE(D172-C172)</f>
        <v>0</v>
      </c>
      <c r="G172" s="22">
        <f aca="true" t="shared" si="13" ref="G172:G177">IF(AND(D171&gt;0,C172&gt;0),(HOUR(C172-D171)*60)+MINUTE(C172-D171),0)</f>
        <v>0</v>
      </c>
      <c r="H172" s="22"/>
      <c r="I172" s="18"/>
      <c r="J172" s="8"/>
      <c r="K172" s="13" t="s">
        <v>12</v>
      </c>
      <c r="L172" s="21"/>
      <c r="M172" s="21"/>
      <c r="N172" s="3"/>
      <c r="O172" s="46">
        <f aca="true" t="shared" si="14" ref="O172:O177">(HOUR(M172-L172)*60)+MINUTE(M172-L172)</f>
        <v>0</v>
      </c>
      <c r="P172" s="22">
        <f aca="true" t="shared" si="15" ref="P172:P177">IF(AND(M171&gt;0,L172&gt;0),(HOUR(L172-M171)*60)+MINUTE(L172-M171),0)</f>
        <v>0</v>
      </c>
      <c r="Q172" s="22"/>
      <c r="R172" s="18"/>
      <c r="S172" s="8"/>
      <c r="T172" s="1"/>
    </row>
    <row r="173" spans="2:20" ht="12.75">
      <c r="B173" s="13" t="s">
        <v>13</v>
      </c>
      <c r="C173" s="21"/>
      <c r="D173" s="21"/>
      <c r="E173" s="3"/>
      <c r="F173" s="46">
        <f t="shared" si="12"/>
        <v>0</v>
      </c>
      <c r="G173" s="22">
        <f t="shared" si="13"/>
        <v>0</v>
      </c>
      <c r="H173" s="47"/>
      <c r="I173" s="18"/>
      <c r="J173" s="8"/>
      <c r="K173" s="13" t="s">
        <v>13</v>
      </c>
      <c r="L173" s="21"/>
      <c r="M173" s="21"/>
      <c r="N173" s="3"/>
      <c r="O173" s="46">
        <f t="shared" si="14"/>
        <v>0</v>
      </c>
      <c r="P173" s="22">
        <f t="shared" si="15"/>
        <v>0</v>
      </c>
      <c r="Q173" s="47"/>
      <c r="R173" s="18"/>
      <c r="S173" s="8"/>
      <c r="T173" s="1"/>
    </row>
    <row r="174" spans="2:20" ht="12.75">
      <c r="B174" s="13" t="s">
        <v>14</v>
      </c>
      <c r="C174" s="21"/>
      <c r="D174" s="21"/>
      <c r="E174" s="3"/>
      <c r="F174" s="46">
        <f t="shared" si="12"/>
        <v>0</v>
      </c>
      <c r="G174" s="22">
        <f t="shared" si="13"/>
        <v>0</v>
      </c>
      <c r="H174" s="47"/>
      <c r="I174" s="18"/>
      <c r="J174" s="8"/>
      <c r="K174" s="13" t="s">
        <v>14</v>
      </c>
      <c r="L174" s="21"/>
      <c r="M174" s="21"/>
      <c r="N174" s="3"/>
      <c r="O174" s="46">
        <f t="shared" si="14"/>
        <v>0</v>
      </c>
      <c r="P174" s="22">
        <f t="shared" si="15"/>
        <v>0</v>
      </c>
      <c r="Q174" s="47"/>
      <c r="R174" s="18"/>
      <c r="S174" s="8"/>
      <c r="T174" s="1"/>
    </row>
    <row r="175" spans="2:20" ht="12.75">
      <c r="B175" s="13" t="s">
        <v>16</v>
      </c>
      <c r="C175" s="21"/>
      <c r="D175" s="21"/>
      <c r="E175" s="3"/>
      <c r="F175" s="46">
        <f t="shared" si="12"/>
        <v>0</v>
      </c>
      <c r="G175" s="22">
        <f t="shared" si="13"/>
        <v>0</v>
      </c>
      <c r="H175" s="47"/>
      <c r="I175" s="18"/>
      <c r="J175" s="8"/>
      <c r="K175" s="13" t="s">
        <v>16</v>
      </c>
      <c r="L175" s="21"/>
      <c r="M175" s="21"/>
      <c r="N175" s="3"/>
      <c r="O175" s="46">
        <f t="shared" si="14"/>
        <v>0</v>
      </c>
      <c r="P175" s="22">
        <f t="shared" si="15"/>
        <v>0</v>
      </c>
      <c r="Q175" s="47"/>
      <c r="R175" s="18"/>
      <c r="S175" s="8"/>
      <c r="T175" s="1"/>
    </row>
    <row r="176" spans="2:20" ht="12.75">
      <c r="B176" s="13" t="s">
        <v>18</v>
      </c>
      <c r="C176" s="21"/>
      <c r="D176" s="21"/>
      <c r="E176" s="3"/>
      <c r="F176" s="46">
        <f t="shared" si="12"/>
        <v>0</v>
      </c>
      <c r="G176" s="22">
        <f t="shared" si="13"/>
        <v>0</v>
      </c>
      <c r="H176" s="22"/>
      <c r="I176" s="18"/>
      <c r="J176" s="8"/>
      <c r="K176" s="13" t="s">
        <v>18</v>
      </c>
      <c r="L176" s="21"/>
      <c r="M176" s="21"/>
      <c r="N176" s="3"/>
      <c r="O176" s="46">
        <f t="shared" si="14"/>
        <v>0</v>
      </c>
      <c r="P176" s="22">
        <f t="shared" si="15"/>
        <v>0</v>
      </c>
      <c r="Q176" s="22"/>
      <c r="R176" s="18"/>
      <c r="S176" s="8"/>
      <c r="T176" s="1"/>
    </row>
    <row r="177" spans="2:20" ht="12.75">
      <c r="B177" s="13" t="s">
        <v>19</v>
      </c>
      <c r="C177" s="21"/>
      <c r="D177" s="21"/>
      <c r="E177" s="3"/>
      <c r="F177" s="46">
        <f t="shared" si="12"/>
        <v>0</v>
      </c>
      <c r="G177" s="22">
        <f t="shared" si="13"/>
        <v>0</v>
      </c>
      <c r="H177" s="47"/>
      <c r="I177" s="18"/>
      <c r="J177" s="8"/>
      <c r="K177" s="13" t="s">
        <v>19</v>
      </c>
      <c r="L177" s="21"/>
      <c r="M177" s="21"/>
      <c r="N177" s="3"/>
      <c r="O177" s="46">
        <f t="shared" si="14"/>
        <v>0</v>
      </c>
      <c r="P177" s="22">
        <f t="shared" si="15"/>
        <v>0</v>
      </c>
      <c r="Q177" s="22"/>
      <c r="R177" s="18"/>
      <c r="S177" s="8"/>
      <c r="T177" s="1"/>
    </row>
    <row r="178" spans="2:18" ht="12.75">
      <c r="B178" s="31"/>
      <c r="C178" s="24"/>
      <c r="D178" s="24"/>
      <c r="E178" s="3"/>
      <c r="F178" s="23"/>
      <c r="G178" s="23"/>
      <c r="H178" s="3"/>
      <c r="I178" s="37"/>
      <c r="J178" s="3"/>
      <c r="K178" s="31"/>
      <c r="L178" s="24"/>
      <c r="M178" s="24"/>
      <c r="N178" s="3"/>
      <c r="O178" s="23"/>
      <c r="P178" s="23"/>
      <c r="Q178" s="3"/>
      <c r="R178" s="37"/>
    </row>
    <row r="179" spans="2:20" ht="13.5" thickBot="1">
      <c r="B179" s="31"/>
      <c r="C179" s="24"/>
      <c r="D179" s="32"/>
      <c r="E179" s="3"/>
      <c r="F179" s="33">
        <f>SUM(F172:F177)</f>
        <v>0</v>
      </c>
      <c r="G179" s="33">
        <f>SUM(G172:G177)</f>
        <v>0</v>
      </c>
      <c r="H179" s="33">
        <f>SUM(H172:H177)</f>
        <v>0</v>
      </c>
      <c r="I179" s="18"/>
      <c r="J179" s="3"/>
      <c r="K179" s="31"/>
      <c r="L179" s="24"/>
      <c r="M179" s="32"/>
      <c r="N179" s="3"/>
      <c r="O179" s="33">
        <f>SUM(O172:O177)</f>
        <v>0</v>
      </c>
      <c r="P179" s="33">
        <f>SUM(P172:P177)</f>
        <v>0</v>
      </c>
      <c r="Q179" s="33">
        <f>SUM(Q172:Q177)</f>
        <v>0</v>
      </c>
      <c r="R179" s="18"/>
      <c r="S179" s="8"/>
      <c r="T179" s="1"/>
    </row>
    <row r="180" spans="2:18" ht="13.5" thickTop="1">
      <c r="B180" s="35"/>
      <c r="C180" s="36"/>
      <c r="D180" s="36"/>
      <c r="E180" s="36"/>
      <c r="F180" s="36"/>
      <c r="G180" s="36"/>
      <c r="H180" s="36"/>
      <c r="I180" s="37"/>
      <c r="J180" s="36"/>
      <c r="K180" s="35"/>
      <c r="L180" s="36"/>
      <c r="M180" s="36"/>
      <c r="N180" s="36"/>
      <c r="O180" s="36"/>
      <c r="P180" s="36"/>
      <c r="Q180" s="36"/>
      <c r="R180" s="37"/>
    </row>
    <row r="181" spans="2:20" ht="12.75">
      <c r="B181" s="39" t="s">
        <v>20</v>
      </c>
      <c r="C181" s="3"/>
      <c r="D181" s="3"/>
      <c r="E181" s="3"/>
      <c r="F181" s="387">
        <f>F179+G179</f>
        <v>0</v>
      </c>
      <c r="G181" s="387"/>
      <c r="H181" s="40"/>
      <c r="I181" s="18"/>
      <c r="J181" s="8"/>
      <c r="K181" s="39" t="s">
        <v>20</v>
      </c>
      <c r="L181" s="3"/>
      <c r="M181" s="3"/>
      <c r="N181" s="3"/>
      <c r="O181" s="388">
        <f>O179+P179</f>
        <v>0</v>
      </c>
      <c r="P181" s="388"/>
      <c r="Q181" s="40"/>
      <c r="R181" s="18"/>
      <c r="S181" s="8"/>
      <c r="T181" s="1"/>
    </row>
    <row r="182" spans="2:20" ht="12.75">
      <c r="B182" s="39" t="s">
        <v>21</v>
      </c>
      <c r="C182" s="3"/>
      <c r="D182" s="3"/>
      <c r="E182" s="3"/>
      <c r="F182" s="385">
        <v>6</v>
      </c>
      <c r="G182" s="386"/>
      <c r="H182" s="40" t="s">
        <v>22</v>
      </c>
      <c r="I182" s="18"/>
      <c r="J182" s="8"/>
      <c r="K182" s="39" t="s">
        <v>21</v>
      </c>
      <c r="L182" s="3"/>
      <c r="M182" s="3"/>
      <c r="N182" s="3"/>
      <c r="O182" s="385">
        <v>6</v>
      </c>
      <c r="P182" s="386"/>
      <c r="Q182" s="40" t="s">
        <v>22</v>
      </c>
      <c r="R182" s="18"/>
      <c r="S182" s="8"/>
      <c r="T182" s="1"/>
    </row>
    <row r="183" spans="2:18" ht="13.5" thickBot="1">
      <c r="B183" s="41"/>
      <c r="C183" s="42"/>
      <c r="D183" s="42"/>
      <c r="E183" s="42"/>
      <c r="F183" s="42"/>
      <c r="G183" s="42"/>
      <c r="H183" s="42"/>
      <c r="I183" s="43"/>
      <c r="K183" s="41"/>
      <c r="L183" s="42"/>
      <c r="M183" s="42"/>
      <c r="N183" s="42"/>
      <c r="O183" s="42"/>
      <c r="P183" s="42"/>
      <c r="Q183" s="42"/>
      <c r="R183" s="43"/>
    </row>
    <row r="184" spans="2:18" ht="13.5" thickTop="1">
      <c r="B184" s="36"/>
      <c r="C184" s="36"/>
      <c r="D184" s="36"/>
      <c r="E184" s="36"/>
      <c r="F184" s="36"/>
      <c r="G184" s="36"/>
      <c r="H184" s="36"/>
      <c r="I184" s="36"/>
      <c r="K184" s="36"/>
      <c r="L184" s="36"/>
      <c r="M184" s="36"/>
      <c r="N184" s="36"/>
      <c r="O184" s="36"/>
      <c r="P184" s="36"/>
      <c r="Q184" s="36"/>
      <c r="R184" s="36"/>
    </row>
    <row r="186" spans="1:116" s="53" customFormat="1" ht="25.5" customHeight="1">
      <c r="A186" s="48" t="s">
        <v>25</v>
      </c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1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</row>
    <row r="187" spans="1:116" s="53" customFormat="1" ht="25.5" customHeight="1">
      <c r="A187" s="54"/>
      <c r="B187" s="55"/>
      <c r="C187" s="56" t="s">
        <v>26</v>
      </c>
      <c r="D187" s="56" t="s">
        <v>27</v>
      </c>
      <c r="E187" s="57"/>
      <c r="F187" s="56" t="s">
        <v>28</v>
      </c>
      <c r="G187" s="56" t="s">
        <v>27</v>
      </c>
      <c r="H187" s="57"/>
      <c r="I187" s="57"/>
      <c r="J187" s="57"/>
      <c r="K187" s="56" t="s">
        <v>29</v>
      </c>
      <c r="L187" s="57"/>
      <c r="M187" s="58"/>
      <c r="N187" s="58"/>
      <c r="O187" s="58"/>
      <c r="P187" s="58"/>
      <c r="Q187" s="58"/>
      <c r="R187" s="57"/>
      <c r="S187" s="59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</row>
    <row r="188" spans="1:116" s="2" customFormat="1" ht="18" customHeight="1">
      <c r="A188" s="54" t="s">
        <v>30</v>
      </c>
      <c r="B188" s="60"/>
      <c r="C188" s="61">
        <v>132</v>
      </c>
      <c r="D188" s="62" t="s">
        <v>31</v>
      </c>
      <c r="E188" s="60"/>
      <c r="F188" s="61">
        <v>381</v>
      </c>
      <c r="G188" s="63" t="s">
        <v>32</v>
      </c>
      <c r="H188" s="60"/>
      <c r="I188" s="60"/>
      <c r="J188" s="60"/>
      <c r="K188" s="64">
        <f>C188*F188</f>
        <v>50292</v>
      </c>
      <c r="L188" s="60"/>
      <c r="M188" s="58"/>
      <c r="N188" s="58"/>
      <c r="O188" s="58"/>
      <c r="P188" s="58"/>
      <c r="Q188" s="58"/>
      <c r="R188" s="60"/>
      <c r="S188" s="65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</row>
    <row r="189" spans="1:116" s="2" customFormat="1" ht="18" customHeight="1">
      <c r="A189" s="54" t="s">
        <v>172</v>
      </c>
      <c r="B189" s="60"/>
      <c r="C189" s="61">
        <v>36</v>
      </c>
      <c r="D189" s="62" t="s">
        <v>31</v>
      </c>
      <c r="E189" s="60"/>
      <c r="F189" s="61">
        <v>321</v>
      </c>
      <c r="G189" s="63">
        <v>5.2</v>
      </c>
      <c r="H189" s="60"/>
      <c r="I189" s="60"/>
      <c r="J189" s="60"/>
      <c r="K189" s="64">
        <f>C189*F189</f>
        <v>11556</v>
      </c>
      <c r="L189" s="60"/>
      <c r="M189" s="58"/>
      <c r="N189" s="58"/>
      <c r="O189" s="58"/>
      <c r="P189" s="58"/>
      <c r="Q189" s="58"/>
      <c r="R189" s="60"/>
      <c r="S189" s="65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</row>
    <row r="190" spans="1:116" s="2" customFormat="1" ht="19.5" customHeight="1">
      <c r="A190" s="54" t="s">
        <v>33</v>
      </c>
      <c r="B190" s="60"/>
      <c r="C190" s="61">
        <v>6</v>
      </c>
      <c r="D190" s="62" t="s">
        <v>31</v>
      </c>
      <c r="E190" s="60"/>
      <c r="F190" s="61">
        <v>246</v>
      </c>
      <c r="G190" s="63">
        <v>5.2</v>
      </c>
      <c r="H190" s="60"/>
      <c r="I190" s="60"/>
      <c r="J190" s="60"/>
      <c r="K190" s="64">
        <f>C190*F190</f>
        <v>1476</v>
      </c>
      <c r="L190" s="60"/>
      <c r="M190" s="58"/>
      <c r="N190" s="58"/>
      <c r="O190" s="58"/>
      <c r="P190" s="58"/>
      <c r="Q190" s="58"/>
      <c r="R190" s="60"/>
      <c r="S190" s="65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</row>
    <row r="191" spans="1:116" s="2" customFormat="1" ht="19.5" customHeight="1">
      <c r="A191" s="54" t="s">
        <v>190</v>
      </c>
      <c r="B191" s="60"/>
      <c r="C191" s="61">
        <v>6</v>
      </c>
      <c r="D191" s="62" t="s">
        <v>31</v>
      </c>
      <c r="E191" s="60"/>
      <c r="F191" s="61">
        <v>247</v>
      </c>
      <c r="G191" s="63">
        <v>5.2</v>
      </c>
      <c r="H191" s="60"/>
      <c r="I191" s="60"/>
      <c r="J191" s="60"/>
      <c r="K191" s="64">
        <f>C191*F191</f>
        <v>1482</v>
      </c>
      <c r="L191" s="60"/>
      <c r="M191" s="58"/>
      <c r="N191" s="58"/>
      <c r="O191" s="58"/>
      <c r="P191" s="58"/>
      <c r="Q191" s="58"/>
      <c r="R191" s="60"/>
      <c r="S191" s="65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</row>
    <row r="192" spans="1:116" s="2" customFormat="1" ht="19.5" customHeight="1" thickBot="1">
      <c r="A192" s="54"/>
      <c r="B192" s="60"/>
      <c r="C192" s="60"/>
      <c r="D192" s="246"/>
      <c r="E192" s="60"/>
      <c r="F192" s="60"/>
      <c r="G192" s="247"/>
      <c r="H192" s="60"/>
      <c r="I192" s="60"/>
      <c r="J192" s="60"/>
      <c r="K192" s="66">
        <f>SUM(K188:K191)</f>
        <v>64806</v>
      </c>
      <c r="L192" s="60"/>
      <c r="M192" s="58"/>
      <c r="N192" s="58"/>
      <c r="O192" s="58"/>
      <c r="P192" s="58"/>
      <c r="Q192" s="58"/>
      <c r="R192" s="60"/>
      <c r="S192" s="65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</row>
    <row r="193" spans="1:19" ht="13.5" thickTop="1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9"/>
    </row>
    <row r="194" spans="2:18" ht="18.75" customHeight="1" thickBot="1">
      <c r="B194" s="36"/>
      <c r="C194" s="36"/>
      <c r="D194" s="36"/>
      <c r="E194" s="36"/>
      <c r="F194" s="36"/>
      <c r="G194" s="36"/>
      <c r="H194" s="36"/>
      <c r="I194" s="70"/>
      <c r="K194" s="36"/>
      <c r="L194" s="36"/>
      <c r="M194" s="36"/>
      <c r="N194" s="36"/>
      <c r="O194" s="36"/>
      <c r="P194" s="36"/>
      <c r="Q194" s="36"/>
      <c r="R194" s="70"/>
    </row>
    <row r="195" spans="2:20" ht="18" customHeight="1" thickTop="1">
      <c r="B195" s="414" t="s">
        <v>34</v>
      </c>
      <c r="C195" s="414"/>
      <c r="D195" s="414"/>
      <c r="E195" s="414"/>
      <c r="F195" s="414"/>
      <c r="G195" s="414"/>
      <c r="H195" s="414"/>
      <c r="I195" s="415" t="str">
        <f>A3</f>
        <v>2018-2019</v>
      </c>
      <c r="J195" s="415"/>
      <c r="K195" s="415"/>
      <c r="L195" s="416" t="s">
        <v>35</v>
      </c>
      <c r="M195" s="416"/>
      <c r="N195" s="416"/>
      <c r="O195" s="416"/>
      <c r="P195" s="416"/>
      <c r="Q195" s="416"/>
      <c r="R195" s="416"/>
      <c r="S195" s="72"/>
      <c r="T195" s="1"/>
    </row>
    <row r="196" spans="2:20" ht="15">
      <c r="B196" s="417" t="s">
        <v>36</v>
      </c>
      <c r="C196" s="417"/>
      <c r="D196" s="417"/>
      <c r="E196" s="417"/>
      <c r="F196" s="417"/>
      <c r="G196" s="417"/>
      <c r="H196" s="417"/>
      <c r="I196" s="417"/>
      <c r="J196" s="417"/>
      <c r="K196" s="417"/>
      <c r="L196" s="417"/>
      <c r="M196" s="417"/>
      <c r="N196" s="417"/>
      <c r="O196" s="417"/>
      <c r="P196" s="417"/>
      <c r="Q196" s="417"/>
      <c r="R196" s="417"/>
      <c r="S196" s="18"/>
      <c r="T196" s="1"/>
    </row>
    <row r="197" spans="2:20" ht="15.75" thickBot="1">
      <c r="B197" s="402" t="s">
        <v>37</v>
      </c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75"/>
      <c r="T197" s="1"/>
    </row>
    <row r="198" spans="2:19" ht="13.5" thickTop="1">
      <c r="B198" s="77"/>
      <c r="C198" s="77"/>
      <c r="D198" s="77"/>
      <c r="E198" s="77"/>
      <c r="F198" s="77"/>
      <c r="G198" s="77"/>
      <c r="H198" s="77"/>
      <c r="I198" s="78"/>
      <c r="J198" s="77"/>
      <c r="K198" s="77"/>
      <c r="L198" s="77"/>
      <c r="M198" s="77"/>
      <c r="N198" s="77"/>
      <c r="O198" s="77"/>
      <c r="P198" s="77"/>
      <c r="Q198" s="77"/>
      <c r="R198" s="78"/>
      <c r="S198" s="79"/>
    </row>
    <row r="199" spans="2:19" ht="15.75">
      <c r="B199" s="81" t="s">
        <v>38</v>
      </c>
      <c r="C199" s="36"/>
      <c r="D199" s="36"/>
      <c r="E199" s="36"/>
      <c r="F199" s="36"/>
      <c r="G199" s="36"/>
      <c r="H199" s="36"/>
      <c r="I199" s="70"/>
      <c r="J199" s="36"/>
      <c r="K199" s="36"/>
      <c r="L199" s="36"/>
      <c r="M199" s="36"/>
      <c r="N199" s="36"/>
      <c r="O199" s="36"/>
      <c r="P199" s="36"/>
      <c r="Q199" s="36"/>
      <c r="R199" s="70"/>
      <c r="S199" s="37"/>
    </row>
    <row r="200" spans="2:19" ht="15.75">
      <c r="B200" s="81"/>
      <c r="C200" s="36"/>
      <c r="D200" s="36"/>
      <c r="E200" s="36"/>
      <c r="F200" s="36"/>
      <c r="G200" s="36"/>
      <c r="H200" s="36"/>
      <c r="I200" s="70"/>
      <c r="J200" s="36"/>
      <c r="K200" s="36"/>
      <c r="L200" s="36"/>
      <c r="M200" s="36"/>
      <c r="N200" s="36"/>
      <c r="O200" s="36"/>
      <c r="P200" s="36"/>
      <c r="Q200" s="36"/>
      <c r="R200" s="70"/>
      <c r="S200" s="37"/>
    </row>
    <row r="201" spans="2:19" ht="15.75">
      <c r="B201" s="411" t="str">
        <f>B96</f>
        <v>SCHEDULE - A</v>
      </c>
      <c r="C201" s="412"/>
      <c r="D201" s="412"/>
      <c r="E201" s="412"/>
      <c r="F201" s="412"/>
      <c r="G201" s="412"/>
      <c r="H201" s="413"/>
      <c r="I201" s="70"/>
      <c r="J201" s="36"/>
      <c r="K201" s="411" t="str">
        <f>K96</f>
        <v>SCHEDULE B</v>
      </c>
      <c r="L201" s="412"/>
      <c r="M201" s="412"/>
      <c r="N201" s="412"/>
      <c r="O201" s="412"/>
      <c r="P201" s="412"/>
      <c r="Q201" s="413"/>
      <c r="R201" s="70"/>
      <c r="S201" s="37"/>
    </row>
    <row r="202" spans="2:19" ht="15.75">
      <c r="B202" s="81"/>
      <c r="C202" s="36"/>
      <c r="D202" s="36"/>
      <c r="E202" s="36"/>
      <c r="F202" s="36"/>
      <c r="G202" s="36"/>
      <c r="H202" s="36"/>
      <c r="I202" s="70"/>
      <c r="J202" s="36"/>
      <c r="K202" s="81"/>
      <c r="L202" s="36"/>
      <c r="M202" s="36"/>
      <c r="N202" s="36"/>
      <c r="O202" s="36"/>
      <c r="P202" s="36"/>
      <c r="Q202" s="36"/>
      <c r="R202" s="70"/>
      <c r="S202" s="37"/>
    </row>
    <row r="203" spans="2:19" ht="15">
      <c r="B203" s="82"/>
      <c r="C203" s="82"/>
      <c r="D203" s="82"/>
      <c r="E203" s="82"/>
      <c r="F203" s="83" t="s">
        <v>22</v>
      </c>
      <c r="G203" s="83" t="s">
        <v>39</v>
      </c>
      <c r="H203" s="83" t="s">
        <v>40</v>
      </c>
      <c r="I203" s="70"/>
      <c r="J203" s="36"/>
      <c r="K203" s="82"/>
      <c r="L203" s="82"/>
      <c r="M203" s="82"/>
      <c r="N203" s="82"/>
      <c r="O203" s="83" t="s">
        <v>22</v>
      </c>
      <c r="P203" s="83" t="s">
        <v>39</v>
      </c>
      <c r="Q203" s="83" t="s">
        <v>40</v>
      </c>
      <c r="R203" s="70"/>
      <c r="S203" s="37"/>
    </row>
    <row r="204" spans="2:20" ht="15">
      <c r="B204" s="84" t="str">
        <f>B98</f>
        <v>Grades 9-12 Regular Day  - A</v>
      </c>
      <c r="C204" s="84"/>
      <c r="D204" s="84"/>
      <c r="E204" s="84"/>
      <c r="F204" s="85">
        <f>F117</f>
        <v>132</v>
      </c>
      <c r="G204" s="85">
        <f>F116</f>
        <v>0</v>
      </c>
      <c r="H204" s="86">
        <f>G204*F204</f>
        <v>0</v>
      </c>
      <c r="I204" s="87"/>
      <c r="J204" s="3"/>
      <c r="K204" s="84" t="str">
        <f>K98</f>
        <v>Grades 9-12 Regular Day  - B</v>
      </c>
      <c r="L204" s="84"/>
      <c r="M204" s="84"/>
      <c r="N204" s="84"/>
      <c r="O204" s="85">
        <f>O117</f>
        <v>132</v>
      </c>
      <c r="P204" s="85">
        <f>O116</f>
        <v>0</v>
      </c>
      <c r="Q204" s="86">
        <f>P204*O204</f>
        <v>0</v>
      </c>
      <c r="R204" s="87"/>
      <c r="S204" s="18"/>
      <c r="T204" s="1"/>
    </row>
    <row r="205" spans="2:20" ht="15">
      <c r="B205" s="84" t="str">
        <f>B120</f>
        <v>Grades 9-12 Collaborative Day - A</v>
      </c>
      <c r="C205" s="84"/>
      <c r="D205" s="84"/>
      <c r="E205" s="84"/>
      <c r="F205" s="85">
        <f>F139</f>
        <v>36</v>
      </c>
      <c r="G205" s="85">
        <f>F138</f>
        <v>0</v>
      </c>
      <c r="H205" s="86">
        <f>G205*F205</f>
        <v>0</v>
      </c>
      <c r="I205" s="87"/>
      <c r="J205" s="3"/>
      <c r="K205" s="84" t="str">
        <f>K120</f>
        <v>Grades 9-12 Collaborative Day - B</v>
      </c>
      <c r="L205" s="84"/>
      <c r="M205" s="84"/>
      <c r="N205" s="84"/>
      <c r="O205" s="85">
        <f>O139</f>
        <v>36</v>
      </c>
      <c r="P205" s="85">
        <f>O138</f>
        <v>0</v>
      </c>
      <c r="Q205" s="86">
        <f>P205*O205</f>
        <v>0</v>
      </c>
      <c r="R205" s="87"/>
      <c r="S205" s="18"/>
      <c r="T205" s="1"/>
    </row>
    <row r="206" spans="2:20" ht="15">
      <c r="B206" s="84" t="str">
        <f>B142</f>
        <v>Grades 9-12 Shortend Day - A</v>
      </c>
      <c r="C206" s="84"/>
      <c r="D206" s="84"/>
      <c r="E206" s="84"/>
      <c r="F206" s="85">
        <f>F161</f>
        <v>6</v>
      </c>
      <c r="G206" s="85">
        <f>F160</f>
        <v>0</v>
      </c>
      <c r="H206" s="86">
        <f>G206*F206</f>
        <v>0</v>
      </c>
      <c r="I206" s="87"/>
      <c r="J206" s="3"/>
      <c r="K206" s="84" t="str">
        <f>K142</f>
        <v>Grades 9-12 Shortened Day - B</v>
      </c>
      <c r="L206" s="84"/>
      <c r="M206" s="84"/>
      <c r="N206" s="84"/>
      <c r="O206" s="85">
        <f>O161</f>
        <v>6</v>
      </c>
      <c r="P206" s="85">
        <f>O160</f>
        <v>0</v>
      </c>
      <c r="Q206" s="86">
        <f>P206*O206</f>
        <v>0</v>
      </c>
      <c r="R206" s="52"/>
      <c r="S206" s="18"/>
      <c r="T206" s="1"/>
    </row>
    <row r="207" spans="2:20" ht="15">
      <c r="B207" s="84" t="str">
        <f>B164</f>
        <v>Grades 9-12 Finals Day - A</v>
      </c>
      <c r="C207" s="84"/>
      <c r="D207" s="84"/>
      <c r="E207" s="84"/>
      <c r="F207" s="85">
        <f>F182</f>
        <v>6</v>
      </c>
      <c r="G207" s="85">
        <f>F181</f>
        <v>0</v>
      </c>
      <c r="H207" s="86">
        <f>G207*F207</f>
        <v>0</v>
      </c>
      <c r="I207" s="87"/>
      <c r="J207" s="3"/>
      <c r="K207" s="84" t="str">
        <f>K164</f>
        <v>Grades 9-12 Finals Day - B</v>
      </c>
      <c r="L207" s="84"/>
      <c r="M207" s="84"/>
      <c r="N207" s="84"/>
      <c r="O207" s="85">
        <f>O182</f>
        <v>6</v>
      </c>
      <c r="P207" s="85">
        <f>O181</f>
        <v>0</v>
      </c>
      <c r="Q207" s="86">
        <f>P207*O207</f>
        <v>0</v>
      </c>
      <c r="R207" s="52"/>
      <c r="S207" s="18"/>
      <c r="T207" s="1"/>
    </row>
    <row r="208" spans="2:20" ht="15">
      <c r="B208" s="84"/>
      <c r="C208" s="84"/>
      <c r="D208" s="84"/>
      <c r="E208" s="84"/>
      <c r="F208" s="88"/>
      <c r="G208" s="88"/>
      <c r="H208" s="89"/>
      <c r="I208" s="87"/>
      <c r="J208" s="3"/>
      <c r="K208" s="84"/>
      <c r="L208" s="84"/>
      <c r="M208" s="84"/>
      <c r="N208" s="84"/>
      <c r="O208" s="88"/>
      <c r="P208" s="88"/>
      <c r="Q208" s="89"/>
      <c r="R208" s="52"/>
      <c r="S208" s="18"/>
      <c r="T208" s="1"/>
    </row>
    <row r="209" spans="2:20" ht="15">
      <c r="B209" s="84"/>
      <c r="C209" s="84"/>
      <c r="D209" s="84"/>
      <c r="E209" s="84"/>
      <c r="F209" s="88"/>
      <c r="G209" s="88"/>
      <c r="H209" s="90"/>
      <c r="I209" s="87"/>
      <c r="J209" s="3"/>
      <c r="K209" s="84"/>
      <c r="L209" s="84"/>
      <c r="M209" s="84"/>
      <c r="N209" s="84"/>
      <c r="O209" s="88"/>
      <c r="P209" s="88"/>
      <c r="Q209" s="90"/>
      <c r="R209" s="52"/>
      <c r="S209" s="18"/>
      <c r="T209" s="1"/>
    </row>
    <row r="210" spans="2:20" ht="16.5" thickBot="1">
      <c r="B210" s="84"/>
      <c r="C210" s="91" t="s">
        <v>41</v>
      </c>
      <c r="D210" s="84"/>
      <c r="E210" s="84"/>
      <c r="F210" s="84"/>
      <c r="G210" s="84"/>
      <c r="H210" s="92">
        <f>SUM(H204:H207)</f>
        <v>0</v>
      </c>
      <c r="I210" s="87"/>
      <c r="J210" s="3"/>
      <c r="K210" s="84"/>
      <c r="L210" s="91" t="s">
        <v>41</v>
      </c>
      <c r="M210" s="84"/>
      <c r="N210" s="84"/>
      <c r="O210" s="84"/>
      <c r="P210" s="84"/>
      <c r="Q210" s="92">
        <f>SUM(Q204:Q207)</f>
        <v>0</v>
      </c>
      <c r="R210" s="52"/>
      <c r="S210" s="18"/>
      <c r="T210" s="1"/>
    </row>
    <row r="211" spans="2:19" ht="13.5" thickTop="1">
      <c r="B211" s="36"/>
      <c r="C211" s="36"/>
      <c r="D211" s="36"/>
      <c r="E211" s="36"/>
      <c r="F211" s="36"/>
      <c r="G211" s="36"/>
      <c r="H211" s="36"/>
      <c r="I211" s="70"/>
      <c r="J211" s="36"/>
      <c r="K211" s="36"/>
      <c r="L211" s="36"/>
      <c r="M211" s="36"/>
      <c r="N211" s="36"/>
      <c r="O211" s="36"/>
      <c r="P211" s="36"/>
      <c r="Q211" s="36"/>
      <c r="R211" s="70"/>
      <c r="S211" s="37"/>
    </row>
    <row r="212" spans="2:19" ht="12.75">
      <c r="B212" s="424" t="str">
        <f>IF(H210&lt;64800,"Your schedule does not provide the 64,800 minutes required by Education Code.  Please amend your schedule.","")</f>
        <v>Your schedule does not provide the 64,800 minutes required by Education Code.  Please amend your schedule.</v>
      </c>
      <c r="C212" s="424"/>
      <c r="D212" s="424"/>
      <c r="E212" s="424"/>
      <c r="F212" s="424"/>
      <c r="G212" s="424"/>
      <c r="H212" s="424"/>
      <c r="I212" s="424"/>
      <c r="J212" s="36"/>
      <c r="K212" s="424" t="str">
        <f>IF(Q210&lt;64800,"Your schedule does not provide the 64,800 minutes required by Education Code.  Please amend your schedule.","")</f>
        <v>Your schedule does not provide the 64,800 minutes required by Education Code.  Please amend your schedule.</v>
      </c>
      <c r="L212" s="424"/>
      <c r="M212" s="424"/>
      <c r="N212" s="424"/>
      <c r="O212" s="424"/>
      <c r="P212" s="424"/>
      <c r="Q212" s="424"/>
      <c r="R212" s="424"/>
      <c r="S212" s="37"/>
    </row>
    <row r="213" spans="2:19" ht="12.75">
      <c r="B213" s="424"/>
      <c r="C213" s="424"/>
      <c r="D213" s="424"/>
      <c r="E213" s="424"/>
      <c r="F213" s="424"/>
      <c r="G213" s="424"/>
      <c r="H213" s="424"/>
      <c r="I213" s="424"/>
      <c r="J213" s="36"/>
      <c r="K213" s="424"/>
      <c r="L213" s="424"/>
      <c r="M213" s="424"/>
      <c r="N213" s="424"/>
      <c r="O213" s="424"/>
      <c r="P213" s="424"/>
      <c r="Q213" s="424"/>
      <c r="R213" s="424"/>
      <c r="S213" s="37"/>
    </row>
    <row r="214" spans="2:19" ht="13.5" thickBot="1">
      <c r="B214" s="42"/>
      <c r="C214" s="42"/>
      <c r="D214" s="42"/>
      <c r="E214" s="42"/>
      <c r="F214" s="42"/>
      <c r="G214" s="42"/>
      <c r="H214" s="42"/>
      <c r="I214" s="94"/>
      <c r="J214" s="42"/>
      <c r="K214" s="42"/>
      <c r="L214" s="42"/>
      <c r="M214" s="42"/>
      <c r="N214" s="42"/>
      <c r="O214" s="42"/>
      <c r="P214" s="42"/>
      <c r="Q214" s="42"/>
      <c r="R214" s="94"/>
      <c r="S214" s="43"/>
    </row>
    <row r="215" spans="2:18" ht="13.5" thickTop="1">
      <c r="B215" s="36"/>
      <c r="C215" s="36"/>
      <c r="D215" s="36"/>
      <c r="E215" s="36"/>
      <c r="F215" s="36"/>
      <c r="G215" s="36"/>
      <c r="H215" s="36"/>
      <c r="I215" s="70"/>
      <c r="K215" s="36"/>
      <c r="L215" s="36"/>
      <c r="M215" s="36"/>
      <c r="N215" s="36"/>
      <c r="O215" s="36"/>
      <c r="P215" s="36"/>
      <c r="Q215" s="36"/>
      <c r="R215" s="70"/>
    </row>
    <row r="216" spans="2:18" ht="12.75">
      <c r="B216" s="36"/>
      <c r="C216" s="36"/>
      <c r="D216" s="36"/>
      <c r="E216" s="36"/>
      <c r="F216" s="36"/>
      <c r="G216" s="36"/>
      <c r="H216" s="36"/>
      <c r="I216" s="70"/>
      <c r="K216" s="36"/>
      <c r="L216" s="36"/>
      <c r="M216" s="36"/>
      <c r="N216" s="36"/>
      <c r="O216" s="36"/>
      <c r="P216" s="36"/>
      <c r="Q216" s="36"/>
      <c r="R216" s="70"/>
    </row>
    <row r="217" spans="2:18" ht="34.5" customHeight="1"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"/>
      <c r="N217" s="361"/>
      <c r="O217" s="361"/>
      <c r="P217" s="361"/>
      <c r="Q217" s="361"/>
      <c r="R217" s="70"/>
    </row>
    <row r="218" spans="2:18" ht="12.75">
      <c r="B218" s="375" t="s">
        <v>42</v>
      </c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6"/>
      <c r="N218" s="375" t="s">
        <v>43</v>
      </c>
      <c r="O218" s="375"/>
      <c r="P218" s="375"/>
      <c r="Q218" s="375"/>
      <c r="R218" s="70"/>
    </row>
  </sheetData>
  <sheetProtection/>
  <mergeCells count="68">
    <mergeCell ref="B212:I213"/>
    <mergeCell ref="K8:R8"/>
    <mergeCell ref="F26:G26"/>
    <mergeCell ref="B5:R5"/>
    <mergeCell ref="K212:R213"/>
    <mergeCell ref="B142:I142"/>
    <mergeCell ref="K142:R142"/>
    <mergeCell ref="B96:I96"/>
    <mergeCell ref="O139:P139"/>
    <mergeCell ref="B30:I30"/>
    <mergeCell ref="B217:L217"/>
    <mergeCell ref="N217:Q217"/>
    <mergeCell ref="B218:L218"/>
    <mergeCell ref="N218:Q218"/>
    <mergeCell ref="F49:G49"/>
    <mergeCell ref="O49:P49"/>
    <mergeCell ref="B95:R95"/>
    <mergeCell ref="F138:G138"/>
    <mergeCell ref="O138:P138"/>
    <mergeCell ref="F139:G139"/>
    <mergeCell ref="A1:S1"/>
    <mergeCell ref="A2:R2"/>
    <mergeCell ref="A3:S3"/>
    <mergeCell ref="B6:I6"/>
    <mergeCell ref="K6:R6"/>
    <mergeCell ref="B8:I8"/>
    <mergeCell ref="F160:G160"/>
    <mergeCell ref="O160:P160"/>
    <mergeCell ref="K96:R96"/>
    <mergeCell ref="B98:I98"/>
    <mergeCell ref="K98:R98"/>
    <mergeCell ref="O26:P26"/>
    <mergeCell ref="F27:G27"/>
    <mergeCell ref="O27:P27"/>
    <mergeCell ref="F48:G48"/>
    <mergeCell ref="K30:R30"/>
    <mergeCell ref="B201:H201"/>
    <mergeCell ref="K201:Q201"/>
    <mergeCell ref="F182:G182"/>
    <mergeCell ref="O182:P182"/>
    <mergeCell ref="B195:H195"/>
    <mergeCell ref="F161:G161"/>
    <mergeCell ref="O161:P161"/>
    <mergeCell ref="I195:K195"/>
    <mergeCell ref="L195:R195"/>
    <mergeCell ref="B196:R196"/>
    <mergeCell ref="B197:R197"/>
    <mergeCell ref="O48:P48"/>
    <mergeCell ref="B164:I164"/>
    <mergeCell ref="K164:R164"/>
    <mergeCell ref="O117:P117"/>
    <mergeCell ref="F116:G116"/>
    <mergeCell ref="O116:P116"/>
    <mergeCell ref="F117:G117"/>
    <mergeCell ref="F181:G181"/>
    <mergeCell ref="O181:P181"/>
    <mergeCell ref="M75:Q79"/>
    <mergeCell ref="B83:J83"/>
    <mergeCell ref="K83:L83"/>
    <mergeCell ref="B84:P84"/>
    <mergeCell ref="B120:I120"/>
    <mergeCell ref="K120:R120"/>
    <mergeCell ref="B52:I52"/>
    <mergeCell ref="K52:R52"/>
    <mergeCell ref="F70:G70"/>
    <mergeCell ref="O70:P70"/>
    <mergeCell ref="F71:G71"/>
    <mergeCell ref="O71:P71"/>
  </mergeCells>
  <printOptions/>
  <pageMargins left="0.7" right="0.7" top="0.75" bottom="0.75" header="0.3" footer="0.3"/>
  <pageSetup horizontalDpi="600" verticalDpi="600" orientation="portrait" r:id="rId4"/>
  <legacyDrawing r:id="rId3"/>
  <oleObjects>
    <oleObject progId="Wordpad.Document.1" shapeId="1767815" r:id="rId1"/>
    <oleObject progId="Wordpad.Document.1" shapeId="5730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L133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.7109375" style="7" customWidth="1"/>
    <col min="2" max="4" width="13.7109375" style="4" customWidth="1"/>
    <col min="5" max="5" width="2.140625" style="4" customWidth="1"/>
    <col min="6" max="8" width="13.7109375" style="4" customWidth="1"/>
    <col min="9" max="9" width="1.8515625" style="4" customWidth="1"/>
    <col min="10" max="10" width="3.421875" style="4" customWidth="1"/>
    <col min="11" max="13" width="13.7109375" style="4" customWidth="1"/>
    <col min="14" max="14" width="2.140625" style="4" customWidth="1"/>
    <col min="15" max="17" width="13.7109375" style="4" customWidth="1"/>
    <col min="18" max="18" width="1.8515625" style="4" customWidth="1"/>
    <col min="19" max="19" width="1.7109375" style="4" customWidth="1"/>
    <col min="20" max="116" width="9.140625" style="7" customWidth="1"/>
  </cols>
  <sheetData>
    <row r="1" spans="1:116" s="2" customFormat="1" ht="26.25" customHeight="1">
      <c r="A1" s="407" t="s">
        <v>118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s="2" customFormat="1" ht="23.25" customHeight="1">
      <c r="A2" s="410" t="s">
        <v>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s="2" customFormat="1" ht="26.25" customHeight="1">
      <c r="A3" s="407" t="s">
        <v>207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8" ht="68.25" customHeight="1">
      <c r="A4" s="4"/>
      <c r="B4" s="5"/>
      <c r="C4" s="6"/>
      <c r="D4" s="6"/>
      <c r="E4" s="6"/>
      <c r="F4" s="6"/>
      <c r="G4" s="6"/>
      <c r="H4" s="6"/>
    </row>
    <row r="5" spans="1:116" s="2" customFormat="1" ht="20.25" customHeight="1">
      <c r="A5" s="8"/>
      <c r="B5" s="425" t="s">
        <v>1</v>
      </c>
      <c r="C5" s="426"/>
      <c r="D5" s="426"/>
      <c r="E5" s="426"/>
      <c r="F5" s="426"/>
      <c r="G5" s="426"/>
      <c r="H5" s="426"/>
      <c r="I5" s="427"/>
      <c r="J5" s="8"/>
      <c r="K5" s="425" t="s">
        <v>2</v>
      </c>
      <c r="L5" s="426"/>
      <c r="M5" s="426"/>
      <c r="N5" s="426"/>
      <c r="O5" s="426"/>
      <c r="P5" s="426"/>
      <c r="Q5" s="426"/>
      <c r="R5" s="427"/>
      <c r="S5" s="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ht="21.75" customHeight="1" thickBot="1"/>
    <row r="7" spans="1:116" s="2" customFormat="1" ht="21.75" customHeight="1" thickBot="1" thickTop="1">
      <c r="A7" s="1"/>
      <c r="B7" s="369" t="s">
        <v>3</v>
      </c>
      <c r="C7" s="370"/>
      <c r="D7" s="370"/>
      <c r="E7" s="370"/>
      <c r="F7" s="370"/>
      <c r="G7" s="370"/>
      <c r="H7" s="370"/>
      <c r="I7" s="371"/>
      <c r="J7" s="8"/>
      <c r="K7" s="369" t="s">
        <v>4</v>
      </c>
      <c r="L7" s="370"/>
      <c r="M7" s="370"/>
      <c r="N7" s="370"/>
      <c r="O7" s="370"/>
      <c r="P7" s="370"/>
      <c r="Q7" s="370"/>
      <c r="R7" s="371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s="12" customFormat="1" ht="10.5" customHeight="1" thickTop="1">
      <c r="A8" s="3"/>
      <c r="B8" s="9"/>
      <c r="C8" s="10"/>
      <c r="D8" s="10"/>
      <c r="E8" s="10"/>
      <c r="F8" s="10"/>
      <c r="G8" s="10"/>
      <c r="H8" s="10"/>
      <c r="I8" s="11"/>
      <c r="J8" s="3"/>
      <c r="K8" s="9"/>
      <c r="L8" s="10"/>
      <c r="M8" s="10"/>
      <c r="N8" s="10"/>
      <c r="O8" s="10"/>
      <c r="P8" s="10"/>
      <c r="Q8" s="10"/>
      <c r="R8" s="1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s="2" customFormat="1" ht="36" customHeight="1">
      <c r="A9" s="1"/>
      <c r="B9" s="13"/>
      <c r="C9" s="14" t="s">
        <v>5</v>
      </c>
      <c r="D9" s="15" t="s">
        <v>183</v>
      </c>
      <c r="E9" s="3"/>
      <c r="F9" s="16" t="s">
        <v>6</v>
      </c>
      <c r="G9" s="16" t="s">
        <v>7</v>
      </c>
      <c r="H9" s="17"/>
      <c r="I9" s="18"/>
      <c r="J9" s="8"/>
      <c r="K9" s="13"/>
      <c r="L9" s="14" t="s">
        <v>5</v>
      </c>
      <c r="M9" s="15" t="s">
        <v>183</v>
      </c>
      <c r="N9" s="3"/>
      <c r="O9" s="16" t="s">
        <v>6</v>
      </c>
      <c r="P9" s="16" t="s">
        <v>7</v>
      </c>
      <c r="Q9" s="17"/>
      <c r="R9" s="18"/>
      <c r="S9" s="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116" s="2" customFormat="1" ht="3.75" customHeight="1">
      <c r="A10" s="1"/>
      <c r="B10" s="13"/>
      <c r="C10" s="19"/>
      <c r="D10" s="20"/>
      <c r="E10" s="3"/>
      <c r="F10" s="3"/>
      <c r="G10" s="3"/>
      <c r="H10" s="3"/>
      <c r="I10" s="18"/>
      <c r="J10" s="8"/>
      <c r="K10" s="13"/>
      <c r="L10" s="19"/>
      <c r="M10" s="20"/>
      <c r="N10" s="3"/>
      <c r="O10" s="3"/>
      <c r="P10" s="3"/>
      <c r="Q10" s="3"/>
      <c r="R10" s="18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s="2" customFormat="1" ht="15" customHeight="1">
      <c r="A11" s="1"/>
      <c r="B11" s="13" t="s">
        <v>8</v>
      </c>
      <c r="C11" s="21"/>
      <c r="D11" s="21"/>
      <c r="E11" s="3"/>
      <c r="F11" s="22">
        <f>(HOUR(D11-C11)*60)+MINUTE(D11-C11)</f>
        <v>0</v>
      </c>
      <c r="G11" s="22">
        <f>F23+G23+H23</f>
        <v>0</v>
      </c>
      <c r="H11" s="23"/>
      <c r="I11" s="18"/>
      <c r="J11" s="8"/>
      <c r="K11" s="13" t="s">
        <v>8</v>
      </c>
      <c r="L11" s="21"/>
      <c r="M11" s="21"/>
      <c r="N11" s="3"/>
      <c r="O11" s="22">
        <f>(HOUR(M11-L11)*60)+MINUTE(M11-L11)</f>
        <v>0</v>
      </c>
      <c r="P11" s="22">
        <f>O23+P23+Q23</f>
        <v>0</v>
      </c>
      <c r="Q11" s="23"/>
      <c r="R11" s="18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s="2" customFormat="1" ht="12.75">
      <c r="A12" s="1"/>
      <c r="B12" s="13"/>
      <c r="C12" s="24"/>
      <c r="D12" s="24"/>
      <c r="E12" s="3"/>
      <c r="F12" s="23"/>
      <c r="G12" s="23"/>
      <c r="H12" s="23"/>
      <c r="I12" s="18"/>
      <c r="J12" s="8"/>
      <c r="K12" s="13"/>
      <c r="L12" s="24"/>
      <c r="M12" s="24"/>
      <c r="N12" s="3"/>
      <c r="O12" s="23"/>
      <c r="P12" s="23"/>
      <c r="Q12" s="23"/>
      <c r="R12" s="18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s="2" customFormat="1" ht="12.75">
      <c r="A13" s="1"/>
      <c r="B13" s="13"/>
      <c r="C13" s="24"/>
      <c r="D13" s="24"/>
      <c r="E13" s="3"/>
      <c r="F13" s="25" t="s">
        <v>9</v>
      </c>
      <c r="G13" s="26" t="s">
        <v>10</v>
      </c>
      <c r="H13" s="27" t="s">
        <v>11</v>
      </c>
      <c r="I13" s="28"/>
      <c r="J13" s="8"/>
      <c r="K13" s="13"/>
      <c r="L13" s="24"/>
      <c r="M13" s="24"/>
      <c r="N13" s="3"/>
      <c r="O13" s="25" t="s">
        <v>9</v>
      </c>
      <c r="P13" s="26" t="s">
        <v>10</v>
      </c>
      <c r="Q13" s="27" t="s">
        <v>11</v>
      </c>
      <c r="R13" s="28"/>
      <c r="S13" s="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1:116" s="2" customFormat="1" ht="12.75">
      <c r="A14" s="1"/>
      <c r="B14" s="13"/>
      <c r="C14" s="24"/>
      <c r="D14" s="24"/>
      <c r="E14" s="3"/>
      <c r="F14" s="23"/>
      <c r="G14" s="23"/>
      <c r="H14" s="3"/>
      <c r="I14" s="28"/>
      <c r="J14" s="8"/>
      <c r="K14" s="13"/>
      <c r="L14" s="24"/>
      <c r="M14" s="24"/>
      <c r="N14" s="3"/>
      <c r="O14" s="23"/>
      <c r="P14" s="23"/>
      <c r="Q14" s="3"/>
      <c r="R14" s="28"/>
      <c r="S14" s="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1:116" s="2" customFormat="1" ht="12.75">
      <c r="A15" s="1"/>
      <c r="B15" s="13" t="s">
        <v>12</v>
      </c>
      <c r="C15" s="21"/>
      <c r="D15" s="21"/>
      <c r="E15" s="3"/>
      <c r="F15" s="22">
        <f>(HOUR(D15-C15)*60)+MINUTE(D15-C15)</f>
        <v>0</v>
      </c>
      <c r="G15" s="22">
        <f aca="true" t="shared" si="0" ref="G15:G21">IF(AND(D14&gt;0,C15&gt;0),(HOUR(C15-D14)*60)+MINUTE(C15-D14),0)</f>
        <v>0</v>
      </c>
      <c r="H15" s="22"/>
      <c r="I15" s="28"/>
      <c r="J15" s="8"/>
      <c r="K15" s="13" t="s">
        <v>12</v>
      </c>
      <c r="L15" s="21"/>
      <c r="M15" s="21"/>
      <c r="N15" s="3"/>
      <c r="O15" s="22">
        <f>(HOUR(M15-L15)*60)+MINUTE(M15-L15)</f>
        <v>0</v>
      </c>
      <c r="P15" s="22">
        <f aca="true" t="shared" si="1" ref="P15:P21">IF(AND(M14&gt;0,L15&gt;0),(HOUR(L15-M14)*60)+MINUTE(L15-M14),0)</f>
        <v>0</v>
      </c>
      <c r="Q15" s="22"/>
      <c r="R15" s="28"/>
      <c r="S15" s="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16" s="2" customFormat="1" ht="15" customHeight="1">
      <c r="A16" s="1"/>
      <c r="B16" s="13" t="s">
        <v>13</v>
      </c>
      <c r="C16" s="21"/>
      <c r="D16" s="21"/>
      <c r="E16" s="3"/>
      <c r="F16" s="22">
        <f>(HOUR(D16-C16)*60)+MINUTE(D16-C16)</f>
        <v>0</v>
      </c>
      <c r="G16" s="22">
        <f t="shared" si="0"/>
        <v>0</v>
      </c>
      <c r="H16" s="22"/>
      <c r="I16" s="28"/>
      <c r="J16" s="8"/>
      <c r="K16" s="13" t="s">
        <v>13</v>
      </c>
      <c r="L16" s="21"/>
      <c r="M16" s="21"/>
      <c r="N16" s="3"/>
      <c r="O16" s="22">
        <f>(HOUR(M16-L16)*60)+MINUTE(M16-L16)</f>
        <v>0</v>
      </c>
      <c r="P16" s="22">
        <f t="shared" si="1"/>
        <v>0</v>
      </c>
      <c r="Q16" s="22"/>
      <c r="R16" s="2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s="2" customFormat="1" ht="15" customHeight="1">
      <c r="A17" s="1"/>
      <c r="B17" s="13" t="s">
        <v>14</v>
      </c>
      <c r="C17" s="21"/>
      <c r="D17" s="21"/>
      <c r="E17" s="3"/>
      <c r="F17" s="22">
        <f>(HOUR(D17-C17)*60)+MINUTE(D17-C17)</f>
        <v>0</v>
      </c>
      <c r="G17" s="22">
        <f t="shared" si="0"/>
        <v>0</v>
      </c>
      <c r="H17" s="22"/>
      <c r="I17" s="28"/>
      <c r="J17" s="8"/>
      <c r="K17" s="13" t="s">
        <v>14</v>
      </c>
      <c r="L17" s="21"/>
      <c r="M17" s="21"/>
      <c r="N17" s="3"/>
      <c r="O17" s="22">
        <f>(HOUR(M17-L17)*60)+MINUTE(M17-L17)</f>
        <v>0</v>
      </c>
      <c r="P17" s="22">
        <f t="shared" si="1"/>
        <v>0</v>
      </c>
      <c r="Q17" s="22"/>
      <c r="R17" s="2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s="2" customFormat="1" ht="15" customHeight="1">
      <c r="A18" s="1"/>
      <c r="B18" s="13" t="s">
        <v>16</v>
      </c>
      <c r="C18" s="21"/>
      <c r="D18" s="21"/>
      <c r="E18" s="3"/>
      <c r="F18" s="22">
        <f>(HOUR(D18-C18)*60)+MINUTE(D18-C18)</f>
        <v>0</v>
      </c>
      <c r="G18" s="22">
        <f>IF(AND(D17&gt;0,C18&gt;0),(HOUR(C18-D17)*60)+MINUTE(C18-D17),0)</f>
        <v>0</v>
      </c>
      <c r="H18" s="22"/>
      <c r="I18" s="28"/>
      <c r="J18" s="8"/>
      <c r="K18" s="13" t="s">
        <v>16</v>
      </c>
      <c r="L18" s="21"/>
      <c r="M18" s="21"/>
      <c r="N18" s="3"/>
      <c r="O18" s="22">
        <f>(HOUR(M18-L18)*60)+MINUTE(M18-L18)</f>
        <v>0</v>
      </c>
      <c r="P18" s="22">
        <f t="shared" si="1"/>
        <v>0</v>
      </c>
      <c r="Q18" s="22"/>
      <c r="R18" s="2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s="2" customFormat="1" ht="15" customHeight="1">
      <c r="A19" s="1"/>
      <c r="B19" s="13" t="s">
        <v>15</v>
      </c>
      <c r="C19" s="21"/>
      <c r="D19" s="21"/>
      <c r="E19" s="3"/>
      <c r="F19" s="29"/>
      <c r="G19" s="22">
        <f>IF(AND(D18&gt;0,C19&gt;0),(HOUR(C19-D18)*60)+MINUTE(C19-D18),0)</f>
        <v>0</v>
      </c>
      <c r="H19" s="22">
        <f>(HOUR(D19-C19)*60)+MINUTE(D19-C19)</f>
        <v>0</v>
      </c>
      <c r="I19" s="28"/>
      <c r="J19" s="8"/>
      <c r="K19" s="13" t="s">
        <v>17</v>
      </c>
      <c r="L19" s="21"/>
      <c r="M19" s="21"/>
      <c r="N19" s="3"/>
      <c r="O19" s="29"/>
      <c r="P19" s="22">
        <f t="shared" si="1"/>
        <v>0</v>
      </c>
      <c r="Q19" s="22">
        <f>(HOUR(M19-L19)*60)+MINUTE(M19-L19)</f>
        <v>0</v>
      </c>
      <c r="R19" s="2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s="2" customFormat="1" ht="15" customHeight="1">
      <c r="A20" s="1"/>
      <c r="B20" s="13" t="s">
        <v>18</v>
      </c>
      <c r="C20" s="21"/>
      <c r="D20" s="21"/>
      <c r="E20" s="3"/>
      <c r="F20" s="22">
        <f>(HOUR(D20-C20)*60)+MINUTE(D20-C20)</f>
        <v>0</v>
      </c>
      <c r="G20" s="22">
        <f t="shared" si="0"/>
        <v>0</v>
      </c>
      <c r="H20" s="22"/>
      <c r="I20" s="28"/>
      <c r="J20" s="8"/>
      <c r="K20" s="13" t="s">
        <v>18</v>
      </c>
      <c r="L20" s="21"/>
      <c r="M20" s="21"/>
      <c r="N20" s="3"/>
      <c r="O20" s="22">
        <f>(HOUR(M20-L20)*60)+MINUTE(M20-L20)</f>
        <v>0</v>
      </c>
      <c r="P20" s="22">
        <f t="shared" si="1"/>
        <v>0</v>
      </c>
      <c r="Q20" s="22"/>
      <c r="R20" s="2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s="2" customFormat="1" ht="15" customHeight="1">
      <c r="A21" s="1"/>
      <c r="B21" s="13" t="s">
        <v>19</v>
      </c>
      <c r="C21" s="21"/>
      <c r="D21" s="21"/>
      <c r="E21" s="30"/>
      <c r="F21" s="22">
        <f>(HOUR(D21-C21)*60)+MINUTE(D21-C21)</f>
        <v>0</v>
      </c>
      <c r="G21" s="22">
        <f t="shared" si="0"/>
        <v>0</v>
      </c>
      <c r="H21" s="22"/>
      <c r="I21" s="28"/>
      <c r="J21" s="8"/>
      <c r="K21" s="13" t="s">
        <v>19</v>
      </c>
      <c r="L21" s="21"/>
      <c r="M21" s="21"/>
      <c r="N21" s="30"/>
      <c r="O21" s="22">
        <f>(HOUR(M21-L21)*60)+MINUTE(M21-L21)</f>
        <v>0</v>
      </c>
      <c r="P21" s="22">
        <f t="shared" si="1"/>
        <v>0</v>
      </c>
      <c r="Q21" s="22"/>
      <c r="R21" s="28"/>
      <c r="S21" s="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s="12" customFormat="1" ht="12.75">
      <c r="A22" s="3"/>
      <c r="B22" s="31"/>
      <c r="C22" s="24"/>
      <c r="D22" s="24"/>
      <c r="E22" s="3"/>
      <c r="F22" s="23"/>
      <c r="G22" s="23"/>
      <c r="H22" s="3"/>
      <c r="I22" s="18"/>
      <c r="J22" s="3"/>
      <c r="K22" s="31"/>
      <c r="L22" s="24"/>
      <c r="M22" s="24"/>
      <c r="N22" s="3"/>
      <c r="O22" s="23"/>
      <c r="P22" s="23"/>
      <c r="Q22" s="3"/>
      <c r="R22" s="1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s="12" customFormat="1" ht="13.5" thickBot="1">
      <c r="A23" s="3"/>
      <c r="B23" s="31"/>
      <c r="C23" s="24"/>
      <c r="D23" s="32"/>
      <c r="E23" s="3"/>
      <c r="F23" s="33">
        <f>SUM(F15:F21)</f>
        <v>0</v>
      </c>
      <c r="G23" s="33">
        <f>SUM(G15:G21)</f>
        <v>0</v>
      </c>
      <c r="H23" s="33">
        <f>SUM(H15:H21)</f>
        <v>0</v>
      </c>
      <c r="I23" s="18"/>
      <c r="J23" s="3"/>
      <c r="K23" s="31"/>
      <c r="L23" s="24"/>
      <c r="M23" s="32"/>
      <c r="N23" s="3"/>
      <c r="O23" s="33">
        <f>SUM(O15:O21)</f>
        <v>0</v>
      </c>
      <c r="P23" s="33">
        <f>SUM(P15:P21)</f>
        <v>0</v>
      </c>
      <c r="Q23" s="33">
        <f>SUM(Q15:Q21)</f>
        <v>0</v>
      </c>
      <c r="R23" s="1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s="38" customFormat="1" ht="13.5" thickTop="1">
      <c r="A24" s="34"/>
      <c r="B24" s="35"/>
      <c r="C24" s="36"/>
      <c r="D24" s="36"/>
      <c r="E24" s="36"/>
      <c r="F24" s="36"/>
      <c r="G24" s="36"/>
      <c r="H24" s="36"/>
      <c r="I24" s="37"/>
      <c r="J24" s="36"/>
      <c r="K24" s="35"/>
      <c r="L24" s="36"/>
      <c r="M24" s="36"/>
      <c r="N24" s="36"/>
      <c r="O24" s="36"/>
      <c r="P24" s="36"/>
      <c r="Q24" s="36"/>
      <c r="R24" s="37"/>
      <c r="S24" s="36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</row>
    <row r="25" spans="1:116" s="2" customFormat="1" ht="12.75">
      <c r="A25" s="1"/>
      <c r="B25" s="39" t="s">
        <v>20</v>
      </c>
      <c r="C25" s="3"/>
      <c r="D25" s="3"/>
      <c r="E25" s="3"/>
      <c r="F25" s="387">
        <f>F23+G23</f>
        <v>0</v>
      </c>
      <c r="G25" s="387"/>
      <c r="H25" s="40"/>
      <c r="I25" s="18"/>
      <c r="J25" s="8"/>
      <c r="K25" s="39" t="s">
        <v>20</v>
      </c>
      <c r="L25" s="3"/>
      <c r="M25" s="3"/>
      <c r="N25" s="3"/>
      <c r="O25" s="388">
        <f>O23+P23</f>
        <v>0</v>
      </c>
      <c r="P25" s="388"/>
      <c r="Q25" s="40"/>
      <c r="R25" s="18"/>
      <c r="S25" s="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s="2" customFormat="1" ht="17.25" customHeight="1">
      <c r="A26" s="1"/>
      <c r="B26" s="39" t="s">
        <v>21</v>
      </c>
      <c r="C26" s="3"/>
      <c r="D26" s="3"/>
      <c r="E26" s="3"/>
      <c r="F26" s="385">
        <v>132</v>
      </c>
      <c r="G26" s="386"/>
      <c r="H26" s="40" t="s">
        <v>22</v>
      </c>
      <c r="I26" s="18"/>
      <c r="J26" s="8"/>
      <c r="K26" s="39" t="s">
        <v>21</v>
      </c>
      <c r="L26" s="3"/>
      <c r="M26" s="3"/>
      <c r="N26" s="3"/>
      <c r="O26" s="385">
        <v>132</v>
      </c>
      <c r="P26" s="386"/>
      <c r="Q26" s="40" t="s">
        <v>22</v>
      </c>
      <c r="R26" s="18"/>
      <c r="S26" s="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2:18" ht="13.5" thickBot="1">
      <c r="B27" s="41"/>
      <c r="C27" s="42"/>
      <c r="D27" s="42"/>
      <c r="E27" s="42"/>
      <c r="F27" s="42"/>
      <c r="G27" s="42"/>
      <c r="H27" s="42"/>
      <c r="I27" s="43"/>
      <c r="K27" s="41"/>
      <c r="L27" s="42"/>
      <c r="M27" s="42"/>
      <c r="N27" s="42"/>
      <c r="O27" s="42"/>
      <c r="P27" s="42"/>
      <c r="Q27" s="42"/>
      <c r="R27" s="43"/>
    </row>
    <row r="28" ht="16.5" customHeight="1" thickBot="1" thickTop="1"/>
    <row r="29" spans="1:116" s="2" customFormat="1" ht="21.75" customHeight="1" thickBot="1" thickTop="1">
      <c r="A29" s="1"/>
      <c r="B29" s="369" t="s">
        <v>179</v>
      </c>
      <c r="C29" s="370"/>
      <c r="D29" s="370"/>
      <c r="E29" s="370"/>
      <c r="F29" s="370"/>
      <c r="G29" s="370"/>
      <c r="H29" s="370"/>
      <c r="I29" s="371"/>
      <c r="J29" s="8"/>
      <c r="K29" s="369" t="s">
        <v>180</v>
      </c>
      <c r="L29" s="370"/>
      <c r="M29" s="370"/>
      <c r="N29" s="370"/>
      <c r="O29" s="370"/>
      <c r="P29" s="370"/>
      <c r="Q29" s="370"/>
      <c r="R29" s="371"/>
      <c r="S29" s="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2:18" ht="13.5" thickTop="1">
      <c r="B30" s="31"/>
      <c r="C30" s="44"/>
      <c r="D30" s="44"/>
      <c r="E30" s="44"/>
      <c r="F30" s="44"/>
      <c r="G30" s="44"/>
      <c r="H30" s="44"/>
      <c r="I30" s="45"/>
      <c r="J30" s="3"/>
      <c r="K30" s="31"/>
      <c r="L30" s="44"/>
      <c r="M30" s="44"/>
      <c r="N30" s="44"/>
      <c r="O30" s="44"/>
      <c r="P30" s="44"/>
      <c r="Q30" s="44"/>
      <c r="R30" s="45"/>
    </row>
    <row r="31" spans="1:116" s="2" customFormat="1" ht="36" customHeight="1">
      <c r="A31" s="1"/>
      <c r="B31" s="13"/>
      <c r="C31" s="14" t="s">
        <v>5</v>
      </c>
      <c r="D31" s="15" t="s">
        <v>183</v>
      </c>
      <c r="E31" s="3"/>
      <c r="F31" s="16" t="s">
        <v>6</v>
      </c>
      <c r="G31" s="16" t="s">
        <v>7</v>
      </c>
      <c r="H31" s="17"/>
      <c r="I31" s="18"/>
      <c r="J31" s="8"/>
      <c r="K31" s="13"/>
      <c r="L31" s="14" t="s">
        <v>5</v>
      </c>
      <c r="M31" s="15" t="s">
        <v>183</v>
      </c>
      <c r="N31" s="3"/>
      <c r="O31" s="16" t="s">
        <v>6</v>
      </c>
      <c r="P31" s="16" t="s">
        <v>7</v>
      </c>
      <c r="Q31" s="17"/>
      <c r="R31" s="18"/>
      <c r="S31" s="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2:18" ht="12.75">
      <c r="B32" s="13"/>
      <c r="C32" s="19"/>
      <c r="D32" s="20"/>
      <c r="E32" s="3"/>
      <c r="F32" s="3"/>
      <c r="G32" s="3"/>
      <c r="H32" s="3"/>
      <c r="I32" s="18"/>
      <c r="J32" s="8"/>
      <c r="K32" s="13"/>
      <c r="L32" s="19"/>
      <c r="M32" s="20"/>
      <c r="N32" s="3"/>
      <c r="O32" s="3"/>
      <c r="P32" s="3"/>
      <c r="Q32" s="3"/>
      <c r="R32" s="18"/>
    </row>
    <row r="33" spans="1:116" s="2" customFormat="1" ht="12.75">
      <c r="A33" s="1"/>
      <c r="B33" s="13" t="s">
        <v>8</v>
      </c>
      <c r="C33" s="21"/>
      <c r="D33" s="21"/>
      <c r="E33" s="3"/>
      <c r="F33" s="22">
        <f>(HOUR(D33-C33)*60)+MINUTE(D33-C33)</f>
        <v>0</v>
      </c>
      <c r="G33" s="22">
        <f>F45+G45+H45</f>
        <v>0</v>
      </c>
      <c r="H33" s="23"/>
      <c r="I33" s="18"/>
      <c r="J33" s="8"/>
      <c r="K33" s="13" t="s">
        <v>8</v>
      </c>
      <c r="L33" s="21"/>
      <c r="M33" s="21"/>
      <c r="N33" s="3"/>
      <c r="O33" s="22">
        <f>(HOUR(M33-L33)*60)+MINUTE(M33-L33)</f>
        <v>0</v>
      </c>
      <c r="P33" s="22">
        <f>O45+P45+Q45</f>
        <v>0</v>
      </c>
      <c r="Q33" s="23"/>
      <c r="R33" s="1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</row>
    <row r="34" spans="2:18" ht="12.75">
      <c r="B34" s="13"/>
      <c r="C34" s="24"/>
      <c r="D34" s="24"/>
      <c r="E34" s="3"/>
      <c r="F34" s="23"/>
      <c r="G34" s="23"/>
      <c r="H34" s="23"/>
      <c r="I34" s="18"/>
      <c r="J34" s="8"/>
      <c r="K34" s="13"/>
      <c r="L34" s="24"/>
      <c r="M34" s="24"/>
      <c r="N34" s="3"/>
      <c r="O34" s="23"/>
      <c r="P34" s="23"/>
      <c r="Q34" s="23"/>
      <c r="R34" s="18"/>
    </row>
    <row r="35" spans="1:116" s="2" customFormat="1" ht="12.75">
      <c r="A35" s="1"/>
      <c r="B35" s="13"/>
      <c r="C35" s="24"/>
      <c r="D35" s="24"/>
      <c r="E35" s="3"/>
      <c r="F35" s="25" t="s">
        <v>9</v>
      </c>
      <c r="G35" s="26" t="s">
        <v>10</v>
      </c>
      <c r="H35" s="27" t="s">
        <v>11</v>
      </c>
      <c r="I35" s="18"/>
      <c r="J35" s="8"/>
      <c r="K35" s="13"/>
      <c r="L35" s="24"/>
      <c r="M35" s="24"/>
      <c r="N35" s="3"/>
      <c r="O35" s="25" t="s">
        <v>9</v>
      </c>
      <c r="P35" s="26" t="s">
        <v>10</v>
      </c>
      <c r="Q35" s="27" t="s">
        <v>11</v>
      </c>
      <c r="R35" s="18"/>
      <c r="S35" s="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</row>
    <row r="36" spans="2:18" ht="12.75">
      <c r="B36" s="13"/>
      <c r="C36" s="24"/>
      <c r="D36" s="24"/>
      <c r="E36" s="3"/>
      <c r="F36" s="23"/>
      <c r="G36" s="23"/>
      <c r="H36" s="3"/>
      <c r="I36" s="37"/>
      <c r="J36" s="8"/>
      <c r="K36" s="13"/>
      <c r="L36" s="24"/>
      <c r="M36" s="24"/>
      <c r="N36" s="3"/>
      <c r="O36" s="23"/>
      <c r="P36" s="23"/>
      <c r="Q36" s="3"/>
      <c r="R36" s="37"/>
    </row>
    <row r="37" spans="1:116" s="2" customFormat="1" ht="12.75">
      <c r="A37" s="1"/>
      <c r="B37" s="13" t="s">
        <v>12</v>
      </c>
      <c r="C37" s="21"/>
      <c r="D37" s="21"/>
      <c r="E37" s="3"/>
      <c r="F37" s="22">
        <f>(HOUR(D37-C37)*60)+MINUTE(D37-C37)</f>
        <v>0</v>
      </c>
      <c r="G37" s="22">
        <f aca="true" t="shared" si="2" ref="G37:G43">IF(AND(D36&gt;0,C37&gt;0),(HOUR(C37-D36)*60)+MINUTE(C37-D36),0)</f>
        <v>0</v>
      </c>
      <c r="H37" s="22"/>
      <c r="I37" s="18"/>
      <c r="J37" s="8"/>
      <c r="K37" s="13" t="s">
        <v>12</v>
      </c>
      <c r="L37" s="21"/>
      <c r="M37" s="21"/>
      <c r="N37" s="3"/>
      <c r="O37" s="46">
        <f>(HOUR(M37-L37)*60)+MINUTE(M37-L37)</f>
        <v>0</v>
      </c>
      <c r="P37" s="22">
        <f aca="true" t="shared" si="3" ref="P37:P43">IF(AND(M36&gt;0,L37&gt;0),(HOUR(L37-M36)*60)+MINUTE(L37-M36),0)</f>
        <v>0</v>
      </c>
      <c r="Q37" s="22"/>
      <c r="R37" s="18"/>
      <c r="S37" s="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</row>
    <row r="38" spans="1:116" s="2" customFormat="1" ht="12.75">
      <c r="A38" s="1"/>
      <c r="B38" s="13" t="s">
        <v>13</v>
      </c>
      <c r="C38" s="21"/>
      <c r="D38" s="21"/>
      <c r="E38" s="3"/>
      <c r="F38" s="22">
        <f>(HOUR(D38-C38)*60)+MINUTE(D38-C38)</f>
        <v>0</v>
      </c>
      <c r="G38" s="22">
        <f t="shared" si="2"/>
        <v>0</v>
      </c>
      <c r="H38" s="22"/>
      <c r="I38" s="18"/>
      <c r="J38" s="8"/>
      <c r="K38" s="13" t="s">
        <v>13</v>
      </c>
      <c r="L38" s="21"/>
      <c r="M38" s="21"/>
      <c r="N38" s="3"/>
      <c r="O38" s="46">
        <f>(HOUR(M38-L38)*60)+MINUTE(M38-L38)</f>
        <v>0</v>
      </c>
      <c r="P38" s="22">
        <f t="shared" si="3"/>
        <v>0</v>
      </c>
      <c r="Q38" s="22"/>
      <c r="R38" s="1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</row>
    <row r="39" spans="1:116" s="2" customFormat="1" ht="12.75">
      <c r="A39" s="1"/>
      <c r="B39" s="13" t="s">
        <v>14</v>
      </c>
      <c r="C39" s="21"/>
      <c r="D39" s="21"/>
      <c r="E39" s="3"/>
      <c r="F39" s="22">
        <f>(HOUR(D39-C39)*60)+MINUTE(D39-C39)</f>
        <v>0</v>
      </c>
      <c r="G39" s="22">
        <f t="shared" si="2"/>
        <v>0</v>
      </c>
      <c r="H39" s="22"/>
      <c r="I39" s="18"/>
      <c r="J39" s="8"/>
      <c r="K39" s="13" t="s">
        <v>14</v>
      </c>
      <c r="L39" s="21"/>
      <c r="M39" s="21"/>
      <c r="N39" s="3"/>
      <c r="O39" s="46">
        <f>(HOUR(M39-L39)*60)+MINUTE(M39-L39)</f>
        <v>0</v>
      </c>
      <c r="P39" s="22">
        <f t="shared" si="3"/>
        <v>0</v>
      </c>
      <c r="Q39" s="22"/>
      <c r="R39" s="18"/>
      <c r="S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</row>
    <row r="40" spans="1:116" s="2" customFormat="1" ht="12.75">
      <c r="A40" s="1"/>
      <c r="B40" s="13" t="s">
        <v>16</v>
      </c>
      <c r="C40" s="21"/>
      <c r="D40" s="21"/>
      <c r="E40" s="3"/>
      <c r="F40" s="22">
        <f>(HOUR(D40-C40)*60)+MINUTE(D40-C40)</f>
        <v>0</v>
      </c>
      <c r="G40" s="22">
        <f t="shared" si="2"/>
        <v>0</v>
      </c>
      <c r="H40" s="22"/>
      <c r="I40" s="18"/>
      <c r="J40" s="8"/>
      <c r="K40" s="13" t="s">
        <v>16</v>
      </c>
      <c r="L40" s="21"/>
      <c r="M40" s="21"/>
      <c r="N40" s="3"/>
      <c r="O40" s="46">
        <f>(HOUR(M40-L40)*60)+MINUTE(M40-L40)</f>
        <v>0</v>
      </c>
      <c r="P40" s="22">
        <f t="shared" si="3"/>
        <v>0</v>
      </c>
      <c r="Q40" s="22"/>
      <c r="R40" s="1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</row>
    <row r="41" spans="1:116" s="2" customFormat="1" ht="12.75" customHeight="1">
      <c r="A41" s="1"/>
      <c r="B41" s="13" t="s">
        <v>15</v>
      </c>
      <c r="C41" s="21"/>
      <c r="D41" s="21"/>
      <c r="E41" s="3"/>
      <c r="F41" s="29"/>
      <c r="G41" s="22">
        <f t="shared" si="2"/>
        <v>0</v>
      </c>
      <c r="H41" s="22">
        <f>(HOUR(D41-C41)*60)+MINUTE(D41-C41)</f>
        <v>0</v>
      </c>
      <c r="I41" s="18"/>
      <c r="J41" s="8"/>
      <c r="K41" s="13" t="s">
        <v>17</v>
      </c>
      <c r="L41" s="21"/>
      <c r="M41" s="21"/>
      <c r="N41" s="3"/>
      <c r="O41" s="29"/>
      <c r="P41" s="22">
        <f t="shared" si="3"/>
        <v>0</v>
      </c>
      <c r="Q41" s="22">
        <f>(HOUR(M41-L41)*60)+MINUTE(M41-L41)</f>
        <v>0</v>
      </c>
      <c r="R41" s="1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</row>
    <row r="42" spans="1:116" s="2" customFormat="1" ht="12.75">
      <c r="A42" s="1"/>
      <c r="B42" s="13" t="s">
        <v>18</v>
      </c>
      <c r="C42" s="21"/>
      <c r="D42" s="21"/>
      <c r="E42" s="3"/>
      <c r="F42" s="22">
        <f>(HOUR(D42-C42)*60)+MINUTE(D42-C42)</f>
        <v>0</v>
      </c>
      <c r="G42" s="22">
        <f t="shared" si="2"/>
        <v>0</v>
      </c>
      <c r="H42" s="22"/>
      <c r="I42" s="18"/>
      <c r="J42" s="8"/>
      <c r="K42" s="13" t="s">
        <v>18</v>
      </c>
      <c r="L42" s="21"/>
      <c r="M42" s="21"/>
      <c r="N42" s="3"/>
      <c r="O42" s="46">
        <f>(HOUR(M42-L42)*60)+MINUTE(M42-L42)</f>
        <v>0</v>
      </c>
      <c r="P42" s="22">
        <f t="shared" si="3"/>
        <v>0</v>
      </c>
      <c r="Q42" s="22"/>
      <c r="R42" s="18"/>
      <c r="S42" s="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1:116" s="2" customFormat="1" ht="12.75">
      <c r="A43" s="1"/>
      <c r="B43" s="13" t="s">
        <v>19</v>
      </c>
      <c r="C43" s="21"/>
      <c r="D43" s="21"/>
      <c r="E43" s="3"/>
      <c r="F43" s="22">
        <f>(HOUR(D43-C43)*60)+MINUTE(D43-C43)</f>
        <v>0</v>
      </c>
      <c r="G43" s="22">
        <f t="shared" si="2"/>
        <v>0</v>
      </c>
      <c r="H43" s="22"/>
      <c r="I43" s="18"/>
      <c r="J43" s="8"/>
      <c r="K43" s="13" t="s">
        <v>19</v>
      </c>
      <c r="L43" s="21"/>
      <c r="M43" s="21"/>
      <c r="N43" s="3"/>
      <c r="O43" s="46">
        <f>(HOUR(M43-L43)*60)+MINUTE(M43-L43)</f>
        <v>0</v>
      </c>
      <c r="P43" s="22">
        <f t="shared" si="3"/>
        <v>0</v>
      </c>
      <c r="Q43" s="22"/>
      <c r="R43" s="1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</row>
    <row r="44" spans="2:18" ht="12.75">
      <c r="B44" s="31"/>
      <c r="C44" s="24"/>
      <c r="D44" s="24"/>
      <c r="E44" s="3"/>
      <c r="F44" s="23"/>
      <c r="G44" s="23"/>
      <c r="H44" s="3"/>
      <c r="I44" s="37"/>
      <c r="J44" s="3"/>
      <c r="K44" s="31"/>
      <c r="L44" s="24"/>
      <c r="M44" s="24"/>
      <c r="N44" s="3"/>
      <c r="O44" s="23"/>
      <c r="P44" s="23"/>
      <c r="Q44" s="3"/>
      <c r="R44" s="37"/>
    </row>
    <row r="45" spans="1:116" s="2" customFormat="1" ht="13.5" thickBot="1">
      <c r="A45" s="1"/>
      <c r="B45" s="31"/>
      <c r="C45" s="24"/>
      <c r="D45" s="32"/>
      <c r="E45" s="3"/>
      <c r="F45" s="33">
        <f>SUM(F37:F43)</f>
        <v>0</v>
      </c>
      <c r="G45" s="33">
        <f>SUM(G37:G43)</f>
        <v>0</v>
      </c>
      <c r="H45" s="33">
        <f>SUM(H37:H43)</f>
        <v>0</v>
      </c>
      <c r="I45" s="18"/>
      <c r="J45" s="3"/>
      <c r="K45" s="31"/>
      <c r="L45" s="24"/>
      <c r="M45" s="32"/>
      <c r="N45" s="3"/>
      <c r="O45" s="33">
        <f>SUM(O37:O43)</f>
        <v>0</v>
      </c>
      <c r="P45" s="33">
        <f>SUM(P37:P43)</f>
        <v>0</v>
      </c>
      <c r="Q45" s="33">
        <f>SUM(Q37:Q43)</f>
        <v>0</v>
      </c>
      <c r="R45" s="18"/>
      <c r="S45" s="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</row>
    <row r="46" spans="2:18" ht="13.5" thickTop="1">
      <c r="B46" s="35"/>
      <c r="C46" s="36"/>
      <c r="D46" s="36"/>
      <c r="E46" s="36"/>
      <c r="F46" s="36"/>
      <c r="G46" s="36"/>
      <c r="H46" s="36"/>
      <c r="I46" s="37"/>
      <c r="J46" s="36"/>
      <c r="K46" s="35"/>
      <c r="L46" s="36"/>
      <c r="M46" s="36"/>
      <c r="N46" s="36"/>
      <c r="O46" s="36"/>
      <c r="P46" s="36"/>
      <c r="Q46" s="36"/>
      <c r="R46" s="37"/>
    </row>
    <row r="47" spans="1:116" s="2" customFormat="1" ht="12.75">
      <c r="A47" s="1"/>
      <c r="B47" s="39" t="s">
        <v>20</v>
      </c>
      <c r="C47" s="3"/>
      <c r="D47" s="3"/>
      <c r="E47" s="3"/>
      <c r="F47" s="387">
        <f>F45+G45</f>
        <v>0</v>
      </c>
      <c r="G47" s="387"/>
      <c r="H47" s="40"/>
      <c r="I47" s="18"/>
      <c r="J47" s="8"/>
      <c r="K47" s="39" t="s">
        <v>20</v>
      </c>
      <c r="L47" s="3"/>
      <c r="M47" s="3"/>
      <c r="N47" s="3"/>
      <c r="O47" s="388">
        <f>O45+P45</f>
        <v>0</v>
      </c>
      <c r="P47" s="388"/>
      <c r="Q47" s="40"/>
      <c r="R47" s="1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</row>
    <row r="48" spans="1:116" s="2" customFormat="1" ht="15.75" customHeight="1">
      <c r="A48" s="1"/>
      <c r="B48" s="39" t="s">
        <v>21</v>
      </c>
      <c r="C48" s="3"/>
      <c r="D48" s="3"/>
      <c r="E48" s="3"/>
      <c r="F48" s="385">
        <v>36</v>
      </c>
      <c r="G48" s="386"/>
      <c r="H48" s="40" t="s">
        <v>22</v>
      </c>
      <c r="I48" s="18"/>
      <c r="J48" s="8"/>
      <c r="K48" s="39" t="s">
        <v>21</v>
      </c>
      <c r="L48" s="3"/>
      <c r="M48" s="3"/>
      <c r="N48" s="3"/>
      <c r="O48" s="385">
        <v>36</v>
      </c>
      <c r="P48" s="386"/>
      <c r="Q48" s="40" t="s">
        <v>22</v>
      </c>
      <c r="R48" s="18"/>
      <c r="S48" s="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</row>
    <row r="49" spans="2:18" ht="13.5" thickBot="1">
      <c r="B49" s="41"/>
      <c r="C49" s="42"/>
      <c r="D49" s="42"/>
      <c r="E49" s="42"/>
      <c r="F49" s="42"/>
      <c r="G49" s="42"/>
      <c r="H49" s="42"/>
      <c r="I49" s="43"/>
      <c r="K49" s="41"/>
      <c r="L49" s="42"/>
      <c r="M49" s="42"/>
      <c r="N49" s="42"/>
      <c r="O49" s="42"/>
      <c r="P49" s="42"/>
      <c r="Q49" s="42"/>
      <c r="R49" s="43"/>
    </row>
    <row r="50" ht="16.5" customHeight="1" thickBot="1" thickTop="1"/>
    <row r="51" spans="1:116" s="2" customFormat="1" ht="21.75" customHeight="1" thickBot="1" thickTop="1">
      <c r="A51" s="1"/>
      <c r="B51" s="369" t="s">
        <v>23</v>
      </c>
      <c r="C51" s="370"/>
      <c r="D51" s="370"/>
      <c r="E51" s="370"/>
      <c r="F51" s="370"/>
      <c r="G51" s="370"/>
      <c r="H51" s="370"/>
      <c r="I51" s="371"/>
      <c r="J51" s="8"/>
      <c r="K51" s="369" t="s">
        <v>24</v>
      </c>
      <c r="L51" s="370"/>
      <c r="M51" s="370"/>
      <c r="N51" s="370"/>
      <c r="O51" s="370"/>
      <c r="P51" s="370"/>
      <c r="Q51" s="370"/>
      <c r="R51" s="371"/>
      <c r="S51" s="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2:18" ht="13.5" thickTop="1">
      <c r="B52" s="31"/>
      <c r="C52" s="44"/>
      <c r="D52" s="44"/>
      <c r="E52" s="44"/>
      <c r="F52" s="44"/>
      <c r="G52" s="44"/>
      <c r="H52" s="44"/>
      <c r="I52" s="45"/>
      <c r="J52" s="3"/>
      <c r="K52" s="31"/>
      <c r="L52" s="44"/>
      <c r="M52" s="44"/>
      <c r="N52" s="44"/>
      <c r="O52" s="44"/>
      <c r="P52" s="44"/>
      <c r="Q52" s="44"/>
      <c r="R52" s="45"/>
    </row>
    <row r="53" spans="1:116" s="2" customFormat="1" ht="36" customHeight="1">
      <c r="A53" s="1"/>
      <c r="B53" s="13"/>
      <c r="C53" s="14" t="s">
        <v>5</v>
      </c>
      <c r="D53" s="15" t="s">
        <v>183</v>
      </c>
      <c r="E53" s="3"/>
      <c r="F53" s="16" t="s">
        <v>6</v>
      </c>
      <c r="G53" s="16" t="s">
        <v>7</v>
      </c>
      <c r="H53" s="17"/>
      <c r="I53" s="18"/>
      <c r="J53" s="8"/>
      <c r="K53" s="13"/>
      <c r="L53" s="14" t="s">
        <v>5</v>
      </c>
      <c r="M53" s="15" t="s">
        <v>183</v>
      </c>
      <c r="N53" s="3"/>
      <c r="O53" s="16" t="s">
        <v>6</v>
      </c>
      <c r="P53" s="16" t="s">
        <v>7</v>
      </c>
      <c r="Q53" s="17"/>
      <c r="R53" s="18"/>
      <c r="S53" s="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</row>
    <row r="54" spans="2:18" ht="12.75">
      <c r="B54" s="13"/>
      <c r="C54" s="19"/>
      <c r="D54" s="20"/>
      <c r="E54" s="3"/>
      <c r="F54" s="3"/>
      <c r="G54" s="3"/>
      <c r="H54" s="3"/>
      <c r="I54" s="18"/>
      <c r="J54" s="8"/>
      <c r="K54" s="13"/>
      <c r="L54" s="19"/>
      <c r="M54" s="20"/>
      <c r="N54" s="3"/>
      <c r="O54" s="3"/>
      <c r="P54" s="3"/>
      <c r="Q54" s="3"/>
      <c r="R54" s="18"/>
    </row>
    <row r="55" spans="1:116" s="2" customFormat="1" ht="12.75">
      <c r="A55" s="1"/>
      <c r="B55" s="13" t="s">
        <v>8</v>
      </c>
      <c r="C55" s="21"/>
      <c r="D55" s="21"/>
      <c r="E55" s="3"/>
      <c r="F55" s="22">
        <f>(HOUR(D55-C55)*60)+MINUTE(D55-C55)</f>
        <v>0</v>
      </c>
      <c r="G55" s="22">
        <f>F67+G67+H67</f>
        <v>0</v>
      </c>
      <c r="H55" s="23"/>
      <c r="I55" s="18"/>
      <c r="J55" s="8"/>
      <c r="K55" s="13" t="s">
        <v>8</v>
      </c>
      <c r="L55" s="21"/>
      <c r="M55" s="21"/>
      <c r="N55" s="3"/>
      <c r="O55" s="22">
        <f>(HOUR(M55-L55)*60)+MINUTE(M55-L55)</f>
        <v>0</v>
      </c>
      <c r="P55" s="22">
        <f>O67+P67+Q67</f>
        <v>0</v>
      </c>
      <c r="Q55" s="23"/>
      <c r="R55" s="18"/>
      <c r="S55" s="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2:18" ht="12.75">
      <c r="B56" s="13"/>
      <c r="C56" s="24"/>
      <c r="D56" s="24"/>
      <c r="E56" s="3"/>
      <c r="F56" s="23"/>
      <c r="G56" s="23"/>
      <c r="H56" s="23"/>
      <c r="I56" s="18"/>
      <c r="J56" s="8"/>
      <c r="K56" s="13"/>
      <c r="L56" s="24"/>
      <c r="M56" s="24"/>
      <c r="N56" s="3"/>
      <c r="O56" s="23"/>
      <c r="P56" s="23"/>
      <c r="Q56" s="23"/>
      <c r="R56" s="18"/>
    </row>
    <row r="57" spans="1:116" s="2" customFormat="1" ht="12.75">
      <c r="A57" s="1"/>
      <c r="B57" s="13"/>
      <c r="C57" s="24"/>
      <c r="D57" s="24"/>
      <c r="E57" s="3"/>
      <c r="F57" s="25" t="s">
        <v>9</v>
      </c>
      <c r="G57" s="26" t="s">
        <v>10</v>
      </c>
      <c r="H57" s="27" t="s">
        <v>11</v>
      </c>
      <c r="I57" s="18"/>
      <c r="J57" s="8"/>
      <c r="K57" s="13"/>
      <c r="L57" s="24"/>
      <c r="M57" s="24"/>
      <c r="N57" s="3"/>
      <c r="O57" s="25" t="s">
        <v>9</v>
      </c>
      <c r="P57" s="26" t="s">
        <v>10</v>
      </c>
      <c r="Q57" s="27" t="s">
        <v>11</v>
      </c>
      <c r="R57" s="18"/>
      <c r="S57" s="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</row>
    <row r="58" spans="2:18" ht="12.75">
      <c r="B58" s="13"/>
      <c r="C58" s="24"/>
      <c r="D58" s="24"/>
      <c r="E58" s="3"/>
      <c r="F58" s="23"/>
      <c r="G58" s="23"/>
      <c r="H58" s="3"/>
      <c r="I58" s="37"/>
      <c r="J58" s="8"/>
      <c r="K58" s="13"/>
      <c r="L58" s="24"/>
      <c r="M58" s="24"/>
      <c r="N58" s="3"/>
      <c r="O58" s="23"/>
      <c r="P58" s="23"/>
      <c r="Q58" s="3"/>
      <c r="R58" s="37"/>
    </row>
    <row r="59" spans="1:116" s="2" customFormat="1" ht="12.75">
      <c r="A59" s="1"/>
      <c r="B59" s="13" t="s">
        <v>12</v>
      </c>
      <c r="C59" s="21"/>
      <c r="D59" s="21"/>
      <c r="E59" s="3"/>
      <c r="F59" s="22">
        <f>(HOUR(D59-C59)*60)+MINUTE(D59-C59)</f>
        <v>0</v>
      </c>
      <c r="G59" s="22">
        <f aca="true" t="shared" si="4" ref="G59:G65">IF(AND(D58&gt;0,C59&gt;0),(HOUR(C59-D58)*60)+MINUTE(C59-D58),0)</f>
        <v>0</v>
      </c>
      <c r="H59" s="22"/>
      <c r="I59" s="18"/>
      <c r="J59" s="8"/>
      <c r="K59" s="13" t="s">
        <v>12</v>
      </c>
      <c r="L59" s="21"/>
      <c r="M59" s="21"/>
      <c r="N59" s="3"/>
      <c r="O59" s="46">
        <f>(HOUR(M59-L59)*60)+MINUTE(M59-L59)</f>
        <v>0</v>
      </c>
      <c r="P59" s="22">
        <f aca="true" t="shared" si="5" ref="P59:P65">IF(AND(M58&gt;0,L59&gt;0),(HOUR(L59-M58)*60)+MINUTE(L59-M58),0)</f>
        <v>0</v>
      </c>
      <c r="Q59" s="22"/>
      <c r="R59" s="18"/>
      <c r="S59" s="8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</row>
    <row r="60" spans="1:116" s="2" customFormat="1" ht="12.75">
      <c r="A60" s="1"/>
      <c r="B60" s="13" t="s">
        <v>13</v>
      </c>
      <c r="C60" s="21"/>
      <c r="D60" s="21"/>
      <c r="E60" s="3"/>
      <c r="F60" s="22">
        <f>(HOUR(D60-C60)*60)+MINUTE(D60-C60)</f>
        <v>0</v>
      </c>
      <c r="G60" s="22">
        <f t="shared" si="4"/>
        <v>0</v>
      </c>
      <c r="H60" s="22"/>
      <c r="I60" s="18"/>
      <c r="J60" s="8"/>
      <c r="K60" s="13" t="s">
        <v>13</v>
      </c>
      <c r="L60" s="21"/>
      <c r="M60" s="21"/>
      <c r="N60" s="3"/>
      <c r="O60" s="46">
        <f>(HOUR(M60-L60)*60)+MINUTE(M60-L60)</f>
        <v>0</v>
      </c>
      <c r="P60" s="22">
        <f t="shared" si="5"/>
        <v>0</v>
      </c>
      <c r="Q60" s="22"/>
      <c r="R60" s="18"/>
      <c r="S60" s="8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</row>
    <row r="61" spans="1:116" s="2" customFormat="1" ht="12.75">
      <c r="A61" s="1"/>
      <c r="B61" s="13" t="s">
        <v>14</v>
      </c>
      <c r="C61" s="21"/>
      <c r="D61" s="21"/>
      <c r="E61" s="3"/>
      <c r="F61" s="22">
        <f>(HOUR(D61-C61)*60)+MINUTE(D61-C61)</f>
        <v>0</v>
      </c>
      <c r="G61" s="22">
        <f t="shared" si="4"/>
        <v>0</v>
      </c>
      <c r="H61" s="22"/>
      <c r="I61" s="18"/>
      <c r="J61" s="8"/>
      <c r="K61" s="13" t="s">
        <v>14</v>
      </c>
      <c r="L61" s="21"/>
      <c r="M61" s="21"/>
      <c r="N61" s="3"/>
      <c r="O61" s="46">
        <f>(HOUR(M61-L61)*60)+MINUTE(M61-L61)</f>
        <v>0</v>
      </c>
      <c r="P61" s="22">
        <f t="shared" si="5"/>
        <v>0</v>
      </c>
      <c r="Q61" s="22"/>
      <c r="R61" s="18"/>
      <c r="S61" s="8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</row>
    <row r="62" spans="1:116" s="2" customFormat="1" ht="12.75">
      <c r="A62" s="1"/>
      <c r="B62" s="13" t="s">
        <v>16</v>
      </c>
      <c r="C62" s="21"/>
      <c r="D62" s="21"/>
      <c r="E62" s="3"/>
      <c r="F62" s="22">
        <f>(HOUR(D62-C62)*60)+MINUTE(D62-C62)</f>
        <v>0</v>
      </c>
      <c r="G62" s="22">
        <f t="shared" si="4"/>
        <v>0</v>
      </c>
      <c r="H62" s="22"/>
      <c r="I62" s="18"/>
      <c r="J62" s="8"/>
      <c r="K62" s="13" t="s">
        <v>16</v>
      </c>
      <c r="L62" s="21"/>
      <c r="M62" s="21"/>
      <c r="N62" s="3"/>
      <c r="O62" s="46">
        <f>(HOUR(M62-L62)*60)+MINUTE(M62-L62)</f>
        <v>0</v>
      </c>
      <c r="P62" s="22">
        <f t="shared" si="5"/>
        <v>0</v>
      </c>
      <c r="Q62" s="22"/>
      <c r="R62" s="18"/>
      <c r="S62" s="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</row>
    <row r="63" spans="1:116" s="2" customFormat="1" ht="12.75" customHeight="1">
      <c r="A63" s="1"/>
      <c r="B63" s="13" t="s">
        <v>15</v>
      </c>
      <c r="C63" s="21"/>
      <c r="D63" s="21"/>
      <c r="E63" s="3"/>
      <c r="F63" s="29"/>
      <c r="G63" s="22">
        <f t="shared" si="4"/>
        <v>0</v>
      </c>
      <c r="H63" s="22">
        <f>(HOUR(D63-C63)*60)+MINUTE(D63-C63)</f>
        <v>0</v>
      </c>
      <c r="I63" s="18"/>
      <c r="J63" s="8"/>
      <c r="K63" s="13" t="s">
        <v>17</v>
      </c>
      <c r="L63" s="21"/>
      <c r="M63" s="21"/>
      <c r="N63" s="3"/>
      <c r="O63" s="29"/>
      <c r="P63" s="22">
        <f t="shared" si="5"/>
        <v>0</v>
      </c>
      <c r="Q63" s="22">
        <f>(HOUR(M63-L63)*60)+MINUTE(M63-L63)</f>
        <v>0</v>
      </c>
      <c r="R63" s="18"/>
      <c r="S63" s="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</row>
    <row r="64" spans="1:116" s="2" customFormat="1" ht="12.75">
      <c r="A64" s="1"/>
      <c r="B64" s="13" t="s">
        <v>18</v>
      </c>
      <c r="C64" s="21"/>
      <c r="D64" s="21"/>
      <c r="E64" s="3"/>
      <c r="F64" s="22">
        <f>(HOUR(D64-C64)*60)+MINUTE(D64-C64)</f>
        <v>0</v>
      </c>
      <c r="G64" s="22">
        <f t="shared" si="4"/>
        <v>0</v>
      </c>
      <c r="H64" s="22"/>
      <c r="I64" s="18"/>
      <c r="J64" s="8"/>
      <c r="K64" s="13" t="s">
        <v>18</v>
      </c>
      <c r="L64" s="21"/>
      <c r="M64" s="21"/>
      <c r="N64" s="3"/>
      <c r="O64" s="46">
        <f>(HOUR(M64-L64)*60)+MINUTE(M64-L64)</f>
        <v>0</v>
      </c>
      <c r="P64" s="22">
        <f t="shared" si="5"/>
        <v>0</v>
      </c>
      <c r="Q64" s="22"/>
      <c r="R64" s="18"/>
      <c r="S64" s="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</row>
    <row r="65" spans="1:116" s="2" customFormat="1" ht="12.75">
      <c r="A65" s="1"/>
      <c r="B65" s="13" t="s">
        <v>19</v>
      </c>
      <c r="C65" s="21"/>
      <c r="D65" s="21"/>
      <c r="E65" s="3"/>
      <c r="F65" s="22">
        <f>(HOUR(D65-C65)*60)+MINUTE(D65-C65)</f>
        <v>0</v>
      </c>
      <c r="G65" s="22">
        <f t="shared" si="4"/>
        <v>0</v>
      </c>
      <c r="H65" s="22"/>
      <c r="I65" s="18"/>
      <c r="J65" s="8"/>
      <c r="K65" s="13" t="s">
        <v>19</v>
      </c>
      <c r="L65" s="21"/>
      <c r="M65" s="21"/>
      <c r="N65" s="3"/>
      <c r="O65" s="46">
        <f>(HOUR(M65-L65)*60)+MINUTE(M65-L65)</f>
        <v>0</v>
      </c>
      <c r="P65" s="22">
        <f t="shared" si="5"/>
        <v>0</v>
      </c>
      <c r="Q65" s="22"/>
      <c r="R65" s="18"/>
      <c r="S65" s="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2:18" ht="12.75">
      <c r="B66" s="31"/>
      <c r="C66" s="24"/>
      <c r="D66" s="24"/>
      <c r="E66" s="3"/>
      <c r="F66" s="23"/>
      <c r="G66" s="23"/>
      <c r="H66" s="3"/>
      <c r="I66" s="37"/>
      <c r="J66" s="3"/>
      <c r="K66" s="31"/>
      <c r="L66" s="24"/>
      <c r="M66" s="24"/>
      <c r="N66" s="3"/>
      <c r="O66" s="23"/>
      <c r="P66" s="23"/>
      <c r="Q66" s="3"/>
      <c r="R66" s="37"/>
    </row>
    <row r="67" spans="1:116" s="2" customFormat="1" ht="13.5" thickBot="1">
      <c r="A67" s="1"/>
      <c r="B67" s="31"/>
      <c r="C67" s="24"/>
      <c r="D67" s="32"/>
      <c r="E67" s="3"/>
      <c r="F67" s="33">
        <f>SUM(F59:F65)</f>
        <v>0</v>
      </c>
      <c r="G67" s="33">
        <f>SUM(G59:G65)</f>
        <v>0</v>
      </c>
      <c r="H67" s="33">
        <f>SUM(H59:H65)</f>
        <v>0</v>
      </c>
      <c r="I67" s="18"/>
      <c r="J67" s="3"/>
      <c r="K67" s="31"/>
      <c r="L67" s="24"/>
      <c r="M67" s="32"/>
      <c r="N67" s="3"/>
      <c r="O67" s="33">
        <f>SUM(O59:O65)</f>
        <v>0</v>
      </c>
      <c r="P67" s="33">
        <f>SUM(P59:P65)</f>
        <v>0</v>
      </c>
      <c r="Q67" s="33">
        <f>SUM(Q59:Q65)</f>
        <v>0</v>
      </c>
      <c r="R67" s="18"/>
      <c r="S67" s="8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2:18" ht="13.5" thickTop="1">
      <c r="B68" s="35"/>
      <c r="C68" s="36"/>
      <c r="D68" s="36"/>
      <c r="E68" s="36"/>
      <c r="F68" s="36"/>
      <c r="G68" s="36"/>
      <c r="H68" s="36"/>
      <c r="I68" s="37"/>
      <c r="J68" s="36"/>
      <c r="K68" s="35"/>
      <c r="L68" s="36"/>
      <c r="M68" s="36"/>
      <c r="N68" s="36"/>
      <c r="O68" s="36"/>
      <c r="P68" s="36"/>
      <c r="Q68" s="36"/>
      <c r="R68" s="37"/>
    </row>
    <row r="69" spans="1:116" s="2" customFormat="1" ht="12.75">
      <c r="A69" s="1"/>
      <c r="B69" s="39" t="s">
        <v>20</v>
      </c>
      <c r="C69" s="3"/>
      <c r="D69" s="3"/>
      <c r="E69" s="3"/>
      <c r="F69" s="387">
        <f>F67+G67</f>
        <v>0</v>
      </c>
      <c r="G69" s="387"/>
      <c r="H69" s="40"/>
      <c r="I69" s="18"/>
      <c r="J69" s="8"/>
      <c r="K69" s="39" t="s">
        <v>20</v>
      </c>
      <c r="L69" s="3"/>
      <c r="M69" s="3"/>
      <c r="N69" s="3"/>
      <c r="O69" s="388">
        <f>O67+P67</f>
        <v>0</v>
      </c>
      <c r="P69" s="388"/>
      <c r="Q69" s="40"/>
      <c r="R69" s="18"/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s="2" customFormat="1" ht="15.75" customHeight="1">
      <c r="A70" s="1"/>
      <c r="B70" s="39" t="s">
        <v>21</v>
      </c>
      <c r="C70" s="3"/>
      <c r="D70" s="3"/>
      <c r="E70" s="3"/>
      <c r="F70" s="385">
        <v>6</v>
      </c>
      <c r="G70" s="386"/>
      <c r="H70" s="40" t="s">
        <v>22</v>
      </c>
      <c r="I70" s="18"/>
      <c r="J70" s="8"/>
      <c r="K70" s="39" t="s">
        <v>21</v>
      </c>
      <c r="L70" s="3"/>
      <c r="M70" s="3"/>
      <c r="N70" s="3"/>
      <c r="O70" s="385">
        <v>6</v>
      </c>
      <c r="P70" s="386"/>
      <c r="Q70" s="40" t="s">
        <v>22</v>
      </c>
      <c r="R70" s="18"/>
      <c r="S70" s="8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2:18" ht="13.5" thickBot="1">
      <c r="B71" s="41"/>
      <c r="C71" s="42"/>
      <c r="D71" s="42"/>
      <c r="E71" s="42"/>
      <c r="F71" s="42"/>
      <c r="G71" s="42"/>
      <c r="H71" s="42"/>
      <c r="I71" s="43"/>
      <c r="K71" s="41"/>
      <c r="L71" s="42"/>
      <c r="M71" s="42"/>
      <c r="N71" s="42"/>
      <c r="O71" s="42"/>
      <c r="P71" s="42"/>
      <c r="Q71" s="42"/>
      <c r="R71" s="43"/>
    </row>
    <row r="72" spans="2:18" ht="14.25" thickBot="1" thickTop="1">
      <c r="B72" s="36"/>
      <c r="C72" s="36"/>
      <c r="D72" s="36"/>
      <c r="E72" s="36"/>
      <c r="F72" s="36"/>
      <c r="G72" s="36"/>
      <c r="H72" s="36"/>
      <c r="I72" s="36"/>
      <c r="K72" s="36"/>
      <c r="L72" s="36"/>
      <c r="M72" s="36"/>
      <c r="N72" s="36"/>
      <c r="O72" s="36"/>
      <c r="P72" s="36"/>
      <c r="Q72" s="36"/>
      <c r="R72" s="36"/>
    </row>
    <row r="73" spans="1:116" s="2" customFormat="1" ht="21.75" customHeight="1" thickBot="1" thickTop="1">
      <c r="A73" s="1"/>
      <c r="B73" s="369" t="s">
        <v>46</v>
      </c>
      <c r="C73" s="370"/>
      <c r="D73" s="370"/>
      <c r="E73" s="370"/>
      <c r="F73" s="370"/>
      <c r="G73" s="370"/>
      <c r="H73" s="370"/>
      <c r="I73" s="371"/>
      <c r="J73" s="8"/>
      <c r="K73" s="369" t="s">
        <v>47</v>
      </c>
      <c r="L73" s="370"/>
      <c r="M73" s="370"/>
      <c r="N73" s="370"/>
      <c r="O73" s="370"/>
      <c r="P73" s="370"/>
      <c r="Q73" s="370"/>
      <c r="R73" s="371"/>
      <c r="S73" s="8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2:18" ht="13.5" thickTop="1">
      <c r="B74" s="31"/>
      <c r="C74" s="44"/>
      <c r="D74" s="44"/>
      <c r="E74" s="44"/>
      <c r="F74" s="44"/>
      <c r="G74" s="44"/>
      <c r="H74" s="44"/>
      <c r="I74" s="45"/>
      <c r="J74" s="3"/>
      <c r="K74" s="31"/>
      <c r="L74" s="44"/>
      <c r="M74" s="44"/>
      <c r="N74" s="44"/>
      <c r="O74" s="44"/>
      <c r="P74" s="44"/>
      <c r="Q74" s="44"/>
      <c r="R74" s="45"/>
    </row>
    <row r="75" spans="1:116" s="2" customFormat="1" ht="36" customHeight="1">
      <c r="A75" s="1"/>
      <c r="B75" s="13"/>
      <c r="C75" s="14" t="s">
        <v>5</v>
      </c>
      <c r="D75" s="15" t="s">
        <v>183</v>
      </c>
      <c r="E75" s="3"/>
      <c r="F75" s="16" t="s">
        <v>6</v>
      </c>
      <c r="G75" s="16" t="s">
        <v>7</v>
      </c>
      <c r="H75" s="17"/>
      <c r="I75" s="18"/>
      <c r="J75" s="8"/>
      <c r="K75" s="13"/>
      <c r="L75" s="14" t="s">
        <v>5</v>
      </c>
      <c r="M75" s="15" t="s">
        <v>183</v>
      </c>
      <c r="N75" s="3"/>
      <c r="O75" s="16" t="s">
        <v>6</v>
      </c>
      <c r="P75" s="16" t="s">
        <v>7</v>
      </c>
      <c r="Q75" s="17"/>
      <c r="R75" s="18"/>
      <c r="S75" s="8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2:18" ht="12.75">
      <c r="B76" s="13"/>
      <c r="C76" s="19"/>
      <c r="D76" s="20"/>
      <c r="E76" s="3"/>
      <c r="F76" s="3"/>
      <c r="G76" s="3"/>
      <c r="H76" s="3"/>
      <c r="I76" s="18"/>
      <c r="J76" s="8"/>
      <c r="K76" s="13"/>
      <c r="L76" s="19"/>
      <c r="M76" s="20"/>
      <c r="N76" s="3"/>
      <c r="O76" s="3"/>
      <c r="P76" s="3"/>
      <c r="Q76" s="3"/>
      <c r="R76" s="18"/>
    </row>
    <row r="77" spans="1:116" s="2" customFormat="1" ht="12.75">
      <c r="A77" s="1"/>
      <c r="B77" s="13" t="s">
        <v>8</v>
      </c>
      <c r="C77" s="21"/>
      <c r="D77" s="21"/>
      <c r="E77" s="3"/>
      <c r="F77" s="22">
        <f>(HOUR(D77-C77)*60)+MINUTE(D77-C77)</f>
        <v>0</v>
      </c>
      <c r="G77" s="22">
        <f>F88+G88+H88</f>
        <v>0</v>
      </c>
      <c r="H77" s="23"/>
      <c r="I77" s="18"/>
      <c r="J77" s="8"/>
      <c r="K77" s="13" t="s">
        <v>8</v>
      </c>
      <c r="L77" s="21"/>
      <c r="M77" s="21"/>
      <c r="N77" s="3"/>
      <c r="O77" s="22">
        <f>(HOUR(M77-L77)*60)+MINUTE(M77-L77)</f>
        <v>0</v>
      </c>
      <c r="P77" s="22">
        <f>O88+P88+Q88</f>
        <v>0</v>
      </c>
      <c r="Q77" s="23"/>
      <c r="R77" s="18"/>
      <c r="S77" s="8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2:18" ht="12.75">
      <c r="B78" s="13"/>
      <c r="C78" s="24"/>
      <c r="D78" s="24"/>
      <c r="E78" s="3"/>
      <c r="F78" s="23"/>
      <c r="G78" s="23"/>
      <c r="H78" s="23"/>
      <c r="I78" s="18"/>
      <c r="J78" s="8"/>
      <c r="K78" s="13"/>
      <c r="L78" s="24"/>
      <c r="M78" s="24"/>
      <c r="N78" s="3"/>
      <c r="O78" s="23"/>
      <c r="P78" s="23"/>
      <c r="Q78" s="23"/>
      <c r="R78" s="18"/>
    </row>
    <row r="79" spans="1:116" s="2" customFormat="1" ht="12.75">
      <c r="A79" s="1"/>
      <c r="B79" s="13"/>
      <c r="C79" s="24"/>
      <c r="D79" s="24"/>
      <c r="E79" s="3"/>
      <c r="F79" s="25" t="s">
        <v>9</v>
      </c>
      <c r="G79" s="26" t="s">
        <v>10</v>
      </c>
      <c r="H79" s="27" t="s">
        <v>11</v>
      </c>
      <c r="I79" s="18"/>
      <c r="J79" s="8"/>
      <c r="K79" s="13"/>
      <c r="L79" s="24"/>
      <c r="M79" s="24"/>
      <c r="N79" s="3"/>
      <c r="O79" s="25" t="s">
        <v>9</v>
      </c>
      <c r="P79" s="26" t="s">
        <v>10</v>
      </c>
      <c r="Q79" s="27" t="s">
        <v>11</v>
      </c>
      <c r="R79" s="18"/>
      <c r="S79" s="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2:18" ht="12.75">
      <c r="B80" s="13"/>
      <c r="C80" s="24"/>
      <c r="D80" s="24"/>
      <c r="E80" s="3"/>
      <c r="F80" s="23"/>
      <c r="G80" s="23"/>
      <c r="H80" s="3"/>
      <c r="I80" s="37"/>
      <c r="J80" s="8"/>
      <c r="K80" s="13"/>
      <c r="L80" s="24"/>
      <c r="M80" s="24"/>
      <c r="N80" s="3"/>
      <c r="O80" s="23"/>
      <c r="P80" s="23"/>
      <c r="Q80" s="3"/>
      <c r="R80" s="37"/>
    </row>
    <row r="81" spans="1:116" s="2" customFormat="1" ht="12.75">
      <c r="A81" s="1"/>
      <c r="B81" s="13" t="s">
        <v>12</v>
      </c>
      <c r="C81" s="21"/>
      <c r="D81" s="21"/>
      <c r="E81" s="3"/>
      <c r="F81" s="46">
        <f aca="true" t="shared" si="6" ref="F81:F86">(HOUR(D81-C81)*60)+MINUTE(D81-C81)</f>
        <v>0</v>
      </c>
      <c r="G81" s="22">
        <f aca="true" t="shared" si="7" ref="G81:G86">IF(AND(D80&gt;0,C81&gt;0),(HOUR(C81-D80)*60)+MINUTE(C81-D80),0)</f>
        <v>0</v>
      </c>
      <c r="H81" s="22"/>
      <c r="I81" s="18"/>
      <c r="J81" s="8"/>
      <c r="K81" s="13" t="s">
        <v>12</v>
      </c>
      <c r="L81" s="21"/>
      <c r="M81" s="21"/>
      <c r="N81" s="3"/>
      <c r="O81" s="46">
        <f aca="true" t="shared" si="8" ref="O81:O86">(HOUR(M81-L81)*60)+MINUTE(M81-L81)</f>
        <v>0</v>
      </c>
      <c r="P81" s="22">
        <f aca="true" t="shared" si="9" ref="P81:P86">IF(AND(M80&gt;0,L81&gt;0),(HOUR(L81-M80)*60)+MINUTE(L81-M80),0)</f>
        <v>0</v>
      </c>
      <c r="Q81" s="22"/>
      <c r="R81" s="18"/>
      <c r="S81" s="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</row>
    <row r="82" spans="1:116" s="2" customFormat="1" ht="12.75">
      <c r="A82" s="1"/>
      <c r="B82" s="13" t="s">
        <v>13</v>
      </c>
      <c r="C82" s="21"/>
      <c r="D82" s="21"/>
      <c r="E82" s="3"/>
      <c r="F82" s="46">
        <f t="shared" si="6"/>
        <v>0</v>
      </c>
      <c r="G82" s="22">
        <f t="shared" si="7"/>
        <v>0</v>
      </c>
      <c r="H82" s="47"/>
      <c r="I82" s="18"/>
      <c r="J82" s="8"/>
      <c r="K82" s="13" t="s">
        <v>13</v>
      </c>
      <c r="L82" s="21"/>
      <c r="M82" s="21"/>
      <c r="N82" s="3"/>
      <c r="O82" s="46">
        <f t="shared" si="8"/>
        <v>0</v>
      </c>
      <c r="P82" s="22">
        <f t="shared" si="9"/>
        <v>0</v>
      </c>
      <c r="Q82" s="47"/>
      <c r="R82" s="18"/>
      <c r="S82" s="8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</row>
    <row r="83" spans="1:116" s="2" customFormat="1" ht="12.75">
      <c r="A83" s="1"/>
      <c r="B83" s="13" t="s">
        <v>14</v>
      </c>
      <c r="C83" s="21"/>
      <c r="D83" s="21"/>
      <c r="E83" s="3"/>
      <c r="F83" s="46">
        <f t="shared" si="6"/>
        <v>0</v>
      </c>
      <c r="G83" s="22">
        <f t="shared" si="7"/>
        <v>0</v>
      </c>
      <c r="H83" s="47"/>
      <c r="I83" s="18"/>
      <c r="J83" s="8"/>
      <c r="K83" s="13" t="s">
        <v>14</v>
      </c>
      <c r="L83" s="21"/>
      <c r="M83" s="21"/>
      <c r="N83" s="3"/>
      <c r="O83" s="46">
        <f t="shared" si="8"/>
        <v>0</v>
      </c>
      <c r="P83" s="22">
        <f t="shared" si="9"/>
        <v>0</v>
      </c>
      <c r="Q83" s="47"/>
      <c r="R83" s="18"/>
      <c r="S83" s="8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</row>
    <row r="84" spans="1:116" s="2" customFormat="1" ht="12.75">
      <c r="A84" s="1"/>
      <c r="B84" s="13" t="s">
        <v>16</v>
      </c>
      <c r="C84" s="21"/>
      <c r="D84" s="21"/>
      <c r="E84" s="3"/>
      <c r="F84" s="46">
        <f t="shared" si="6"/>
        <v>0</v>
      </c>
      <c r="G84" s="22">
        <f t="shared" si="7"/>
        <v>0</v>
      </c>
      <c r="H84" s="47"/>
      <c r="I84" s="18"/>
      <c r="J84" s="8"/>
      <c r="K84" s="13" t="s">
        <v>16</v>
      </c>
      <c r="L84" s="21"/>
      <c r="M84" s="21"/>
      <c r="N84" s="3"/>
      <c r="O84" s="46">
        <f t="shared" si="8"/>
        <v>0</v>
      </c>
      <c r="P84" s="22">
        <f t="shared" si="9"/>
        <v>0</v>
      </c>
      <c r="Q84" s="47"/>
      <c r="R84" s="18"/>
      <c r="S84" s="8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</row>
    <row r="85" spans="1:116" s="2" customFormat="1" ht="12.75">
      <c r="A85" s="1"/>
      <c r="B85" s="13" t="s">
        <v>18</v>
      </c>
      <c r="C85" s="21"/>
      <c r="D85" s="21"/>
      <c r="E85" s="3"/>
      <c r="F85" s="46">
        <f t="shared" si="6"/>
        <v>0</v>
      </c>
      <c r="G85" s="22">
        <f t="shared" si="7"/>
        <v>0</v>
      </c>
      <c r="H85" s="22"/>
      <c r="I85" s="18"/>
      <c r="J85" s="8"/>
      <c r="K85" s="13" t="s">
        <v>18</v>
      </c>
      <c r="L85" s="21"/>
      <c r="M85" s="21"/>
      <c r="N85" s="3"/>
      <c r="O85" s="46">
        <f t="shared" si="8"/>
        <v>0</v>
      </c>
      <c r="P85" s="22">
        <f t="shared" si="9"/>
        <v>0</v>
      </c>
      <c r="Q85" s="22"/>
      <c r="R85" s="18"/>
      <c r="S85" s="8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</row>
    <row r="86" spans="1:116" s="2" customFormat="1" ht="12.75">
      <c r="A86" s="1"/>
      <c r="B86" s="13" t="s">
        <v>19</v>
      </c>
      <c r="C86" s="21"/>
      <c r="D86" s="21"/>
      <c r="E86" s="3"/>
      <c r="F86" s="46">
        <f t="shared" si="6"/>
        <v>0</v>
      </c>
      <c r="G86" s="22">
        <f t="shared" si="7"/>
        <v>0</v>
      </c>
      <c r="H86" s="47"/>
      <c r="I86" s="18"/>
      <c r="J86" s="8"/>
      <c r="K86" s="13" t="s">
        <v>19</v>
      </c>
      <c r="L86" s="21"/>
      <c r="M86" s="21"/>
      <c r="N86" s="3"/>
      <c r="O86" s="46">
        <f t="shared" si="8"/>
        <v>0</v>
      </c>
      <c r="P86" s="22">
        <f t="shared" si="9"/>
        <v>0</v>
      </c>
      <c r="Q86" s="22"/>
      <c r="R86" s="18"/>
      <c r="S86" s="8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</row>
    <row r="87" spans="2:18" ht="12.75">
      <c r="B87" s="31"/>
      <c r="C87" s="24"/>
      <c r="D87" s="24"/>
      <c r="E87" s="3"/>
      <c r="F87" s="23"/>
      <c r="G87" s="23"/>
      <c r="H87" s="3"/>
      <c r="I87" s="37"/>
      <c r="J87" s="3"/>
      <c r="K87" s="31"/>
      <c r="L87" s="24"/>
      <c r="M87" s="24"/>
      <c r="N87" s="3"/>
      <c r="O87" s="23"/>
      <c r="P87" s="23"/>
      <c r="Q87" s="3"/>
      <c r="R87" s="37"/>
    </row>
    <row r="88" spans="1:116" s="2" customFormat="1" ht="13.5" thickBot="1">
      <c r="A88" s="1"/>
      <c r="B88" s="31"/>
      <c r="C88" s="24"/>
      <c r="D88" s="32"/>
      <c r="E88" s="3"/>
      <c r="F88" s="33">
        <f>SUM(F81:F86)</f>
        <v>0</v>
      </c>
      <c r="G88" s="33">
        <f>SUM(G81:G86)</f>
        <v>0</v>
      </c>
      <c r="H88" s="33">
        <f>SUM(H81:H86)</f>
        <v>0</v>
      </c>
      <c r="I88" s="18"/>
      <c r="J88" s="3"/>
      <c r="K88" s="31"/>
      <c r="L88" s="24"/>
      <c r="M88" s="32"/>
      <c r="N88" s="3"/>
      <c r="O88" s="33">
        <f>SUM(O81:O86)</f>
        <v>0</v>
      </c>
      <c r="P88" s="33">
        <f>SUM(P81:P86)</f>
        <v>0</v>
      </c>
      <c r="Q88" s="33">
        <f>SUM(Q81:Q86)</f>
        <v>0</v>
      </c>
      <c r="R88" s="18"/>
      <c r="S88" s="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</row>
    <row r="89" spans="2:18" ht="13.5" thickTop="1">
      <c r="B89" s="35"/>
      <c r="C89" s="36"/>
      <c r="D89" s="36"/>
      <c r="E89" s="36"/>
      <c r="F89" s="36"/>
      <c r="G89" s="36"/>
      <c r="H89" s="36"/>
      <c r="I89" s="37"/>
      <c r="J89" s="36"/>
      <c r="K89" s="35"/>
      <c r="L89" s="36"/>
      <c r="M89" s="36"/>
      <c r="N89" s="36"/>
      <c r="O89" s="36"/>
      <c r="P89" s="36"/>
      <c r="Q89" s="36"/>
      <c r="R89" s="37"/>
    </row>
    <row r="90" spans="1:116" s="2" customFormat="1" ht="12.75">
      <c r="A90" s="1"/>
      <c r="B90" s="39" t="s">
        <v>20</v>
      </c>
      <c r="C90" s="3"/>
      <c r="D90" s="3"/>
      <c r="E90" s="3"/>
      <c r="F90" s="387">
        <f>F88+G88</f>
        <v>0</v>
      </c>
      <c r="G90" s="387"/>
      <c r="H90" s="40"/>
      <c r="I90" s="18"/>
      <c r="J90" s="8"/>
      <c r="K90" s="39" t="s">
        <v>20</v>
      </c>
      <c r="L90" s="3"/>
      <c r="M90" s="3"/>
      <c r="N90" s="3"/>
      <c r="O90" s="388">
        <f>O88+P88</f>
        <v>0</v>
      </c>
      <c r="P90" s="388"/>
      <c r="Q90" s="40"/>
      <c r="R90" s="18"/>
      <c r="S90" s="8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</row>
    <row r="91" spans="1:116" s="2" customFormat="1" ht="15.75" customHeight="1">
      <c r="A91" s="1"/>
      <c r="B91" s="39" t="s">
        <v>21</v>
      </c>
      <c r="C91" s="3"/>
      <c r="D91" s="3"/>
      <c r="E91" s="3"/>
      <c r="F91" s="385">
        <v>6</v>
      </c>
      <c r="G91" s="386"/>
      <c r="H91" s="40" t="s">
        <v>22</v>
      </c>
      <c r="I91" s="18"/>
      <c r="J91" s="8"/>
      <c r="K91" s="39" t="s">
        <v>21</v>
      </c>
      <c r="L91" s="3"/>
      <c r="M91" s="3"/>
      <c r="N91" s="3"/>
      <c r="O91" s="385">
        <v>6</v>
      </c>
      <c r="P91" s="386"/>
      <c r="Q91" s="40" t="s">
        <v>22</v>
      </c>
      <c r="R91" s="18"/>
      <c r="S91" s="8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</row>
    <row r="92" spans="2:18" ht="13.5" thickBot="1">
      <c r="B92" s="41"/>
      <c r="C92" s="42"/>
      <c r="D92" s="42"/>
      <c r="E92" s="42"/>
      <c r="F92" s="42"/>
      <c r="G92" s="42"/>
      <c r="H92" s="42"/>
      <c r="I92" s="43"/>
      <c r="K92" s="41"/>
      <c r="L92" s="42"/>
      <c r="M92" s="42"/>
      <c r="N92" s="42"/>
      <c r="O92" s="42"/>
      <c r="P92" s="42"/>
      <c r="Q92" s="42"/>
      <c r="R92" s="43"/>
    </row>
    <row r="93" spans="2:18" ht="13.5" thickTop="1">
      <c r="B93" s="36"/>
      <c r="C93" s="36"/>
      <c r="D93" s="36"/>
      <c r="E93" s="36"/>
      <c r="F93" s="36"/>
      <c r="G93" s="36"/>
      <c r="H93" s="36"/>
      <c r="I93" s="36"/>
      <c r="K93" s="36"/>
      <c r="L93" s="36"/>
      <c r="M93" s="36"/>
      <c r="N93" s="36"/>
      <c r="O93" s="36"/>
      <c r="P93" s="36"/>
      <c r="Q93" s="36"/>
      <c r="R93" s="36"/>
    </row>
    <row r="94" ht="39" customHeight="1"/>
    <row r="95" spans="1:116" s="53" customFormat="1" ht="25.5" customHeight="1">
      <c r="A95" s="48" t="s">
        <v>25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1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</row>
    <row r="96" spans="1:116" s="53" customFormat="1" ht="25.5" customHeight="1">
      <c r="A96" s="54"/>
      <c r="B96" s="55"/>
      <c r="C96" s="56" t="s">
        <v>26</v>
      </c>
      <c r="D96" s="56" t="s">
        <v>27</v>
      </c>
      <c r="E96" s="57"/>
      <c r="F96" s="56" t="s">
        <v>28</v>
      </c>
      <c r="G96" s="56" t="s">
        <v>27</v>
      </c>
      <c r="H96" s="57"/>
      <c r="I96" s="57"/>
      <c r="J96" s="57"/>
      <c r="K96" s="56" t="s">
        <v>29</v>
      </c>
      <c r="L96" s="57"/>
      <c r="M96" s="58"/>
      <c r="N96" s="58"/>
      <c r="O96" s="58"/>
      <c r="P96" s="58"/>
      <c r="Q96" s="58"/>
      <c r="R96" s="57"/>
      <c r="S96" s="59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</row>
    <row r="97" spans="1:116" s="2" customFormat="1" ht="18" customHeight="1">
      <c r="A97" s="54" t="s">
        <v>30</v>
      </c>
      <c r="B97" s="60"/>
      <c r="C97" s="61">
        <v>132</v>
      </c>
      <c r="D97" s="62" t="s">
        <v>31</v>
      </c>
      <c r="E97" s="60"/>
      <c r="F97" s="61">
        <v>381</v>
      </c>
      <c r="G97" s="63" t="s">
        <v>32</v>
      </c>
      <c r="H97" s="60"/>
      <c r="I97" s="60"/>
      <c r="J97" s="60"/>
      <c r="K97" s="64">
        <f>C97*F97</f>
        <v>50292</v>
      </c>
      <c r="L97" s="60"/>
      <c r="M97" s="58"/>
      <c r="N97" s="58"/>
      <c r="O97" s="58"/>
      <c r="P97" s="58"/>
      <c r="Q97" s="58"/>
      <c r="R97" s="60"/>
      <c r="S97" s="65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</row>
    <row r="98" spans="1:116" s="2" customFormat="1" ht="18" customHeight="1">
      <c r="A98" s="54" t="s">
        <v>172</v>
      </c>
      <c r="B98" s="60"/>
      <c r="C98" s="61">
        <v>36</v>
      </c>
      <c r="D98" s="62" t="s">
        <v>31</v>
      </c>
      <c r="E98" s="60"/>
      <c r="F98" s="61">
        <v>321</v>
      </c>
      <c r="G98" s="63">
        <v>5.2</v>
      </c>
      <c r="H98" s="60"/>
      <c r="I98" s="60"/>
      <c r="J98" s="60"/>
      <c r="K98" s="64">
        <f>C98*F98</f>
        <v>11556</v>
      </c>
      <c r="L98" s="60"/>
      <c r="M98" s="58"/>
      <c r="N98" s="58"/>
      <c r="O98" s="58"/>
      <c r="P98" s="58"/>
      <c r="Q98" s="58"/>
      <c r="R98" s="60"/>
      <c r="S98" s="65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</row>
    <row r="99" spans="1:116" s="2" customFormat="1" ht="19.5" customHeight="1">
      <c r="A99" s="54" t="s">
        <v>33</v>
      </c>
      <c r="B99" s="60"/>
      <c r="C99" s="61">
        <v>6</v>
      </c>
      <c r="D99" s="62" t="s">
        <v>31</v>
      </c>
      <c r="E99" s="60"/>
      <c r="F99" s="61">
        <v>246</v>
      </c>
      <c r="G99" s="63">
        <v>5.2</v>
      </c>
      <c r="H99" s="60"/>
      <c r="I99" s="60"/>
      <c r="J99" s="60"/>
      <c r="K99" s="64">
        <f>C99*F99</f>
        <v>1476</v>
      </c>
      <c r="L99" s="60"/>
      <c r="M99" s="58"/>
      <c r="N99" s="58"/>
      <c r="O99" s="58"/>
      <c r="P99" s="58"/>
      <c r="Q99" s="58"/>
      <c r="R99" s="60"/>
      <c r="S99" s="65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</row>
    <row r="100" spans="1:116" s="2" customFormat="1" ht="19.5" customHeight="1">
      <c r="A100" s="54" t="s">
        <v>190</v>
      </c>
      <c r="B100" s="60"/>
      <c r="C100" s="61">
        <v>6</v>
      </c>
      <c r="D100" s="62" t="s">
        <v>31</v>
      </c>
      <c r="E100" s="60"/>
      <c r="F100" s="61">
        <v>247</v>
      </c>
      <c r="G100" s="63">
        <v>5.2</v>
      </c>
      <c r="H100" s="60"/>
      <c r="I100" s="60"/>
      <c r="J100" s="60"/>
      <c r="K100" s="64">
        <f>C100*F100</f>
        <v>1482</v>
      </c>
      <c r="L100" s="60"/>
      <c r="M100" s="58"/>
      <c r="N100" s="58"/>
      <c r="O100" s="58"/>
      <c r="P100" s="58"/>
      <c r="Q100" s="58"/>
      <c r="R100" s="60"/>
      <c r="S100" s="65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</row>
    <row r="101" spans="1:116" s="2" customFormat="1" ht="19.5" customHeight="1" thickBot="1">
      <c r="A101" s="54"/>
      <c r="B101" s="60"/>
      <c r="C101" s="60"/>
      <c r="D101" s="246"/>
      <c r="E101" s="60"/>
      <c r="F101" s="60"/>
      <c r="G101" s="247"/>
      <c r="H101" s="60"/>
      <c r="I101" s="60"/>
      <c r="J101" s="60"/>
      <c r="K101" s="66">
        <f>SUM(K97:K100)</f>
        <v>64806</v>
      </c>
      <c r="L101" s="60"/>
      <c r="M101" s="58"/>
      <c r="N101" s="58"/>
      <c r="O101" s="58"/>
      <c r="P101" s="58"/>
      <c r="Q101" s="58"/>
      <c r="R101" s="60"/>
      <c r="S101" s="65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</row>
    <row r="102" spans="1:19" ht="13.5" thickTop="1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</row>
    <row r="103" spans="2:18" ht="33" customHeight="1" thickBot="1">
      <c r="B103" s="36"/>
      <c r="C103" s="36"/>
      <c r="D103" s="36"/>
      <c r="E103" s="36"/>
      <c r="F103" s="36"/>
      <c r="G103" s="36"/>
      <c r="H103" s="36"/>
      <c r="I103" s="70"/>
      <c r="K103" s="36"/>
      <c r="L103" s="36"/>
      <c r="M103" s="36"/>
      <c r="N103" s="36"/>
      <c r="O103" s="36"/>
      <c r="P103" s="36"/>
      <c r="Q103" s="36"/>
      <c r="R103" s="70"/>
    </row>
    <row r="104" spans="1:116" s="2" customFormat="1" ht="19.5" customHeight="1" thickTop="1">
      <c r="A104" s="71"/>
      <c r="B104" s="414" t="s">
        <v>34</v>
      </c>
      <c r="C104" s="414"/>
      <c r="D104" s="414"/>
      <c r="E104" s="414"/>
      <c r="F104" s="414"/>
      <c r="G104" s="414"/>
      <c r="H104" s="414"/>
      <c r="I104" s="415" t="str">
        <f>A3</f>
        <v>2018-2019</v>
      </c>
      <c r="J104" s="415"/>
      <c r="K104" s="415"/>
      <c r="L104" s="416" t="s">
        <v>35</v>
      </c>
      <c r="M104" s="416"/>
      <c r="N104" s="416"/>
      <c r="O104" s="416"/>
      <c r="P104" s="416"/>
      <c r="Q104" s="416"/>
      <c r="R104" s="416"/>
      <c r="S104" s="7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</row>
    <row r="105" spans="1:116" s="2" customFormat="1" ht="19.5" customHeight="1">
      <c r="A105" s="73"/>
      <c r="B105" s="417" t="s">
        <v>36</v>
      </c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18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</row>
    <row r="106" spans="1:116" s="2" customFormat="1" ht="19.5" customHeight="1" thickBot="1">
      <c r="A106" s="74"/>
      <c r="B106" s="402" t="s">
        <v>37</v>
      </c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75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</row>
    <row r="107" spans="1:19" ht="33.75" customHeight="1" thickTop="1">
      <c r="A107" s="76"/>
      <c r="B107" s="77"/>
      <c r="C107" s="77"/>
      <c r="D107" s="77"/>
      <c r="E107" s="77"/>
      <c r="F107" s="77"/>
      <c r="G107" s="77"/>
      <c r="H107" s="77"/>
      <c r="I107" s="78"/>
      <c r="J107" s="77"/>
      <c r="K107" s="77"/>
      <c r="L107" s="77"/>
      <c r="M107" s="77"/>
      <c r="N107" s="77"/>
      <c r="O107" s="77"/>
      <c r="P107" s="77"/>
      <c r="Q107" s="77"/>
      <c r="R107" s="78"/>
      <c r="S107" s="79"/>
    </row>
    <row r="108" spans="1:19" ht="20.25" customHeight="1">
      <c r="A108" s="80"/>
      <c r="B108" s="81" t="s">
        <v>38</v>
      </c>
      <c r="C108" s="36"/>
      <c r="D108" s="36"/>
      <c r="E108" s="36"/>
      <c r="F108" s="36"/>
      <c r="G108" s="36"/>
      <c r="H108" s="36"/>
      <c r="I108" s="70"/>
      <c r="J108" s="36"/>
      <c r="K108" s="36"/>
      <c r="L108" s="36"/>
      <c r="M108" s="36"/>
      <c r="N108" s="36"/>
      <c r="O108" s="36"/>
      <c r="P108" s="36"/>
      <c r="Q108" s="36"/>
      <c r="R108" s="70"/>
      <c r="S108" s="37"/>
    </row>
    <row r="109" spans="1:19" ht="6" customHeight="1">
      <c r="A109" s="80"/>
      <c r="B109" s="81"/>
      <c r="C109" s="36"/>
      <c r="D109" s="36"/>
      <c r="E109" s="36"/>
      <c r="F109" s="36"/>
      <c r="G109" s="36"/>
      <c r="H109" s="36"/>
      <c r="I109" s="70"/>
      <c r="J109" s="36"/>
      <c r="K109" s="36"/>
      <c r="L109" s="36"/>
      <c r="M109" s="36"/>
      <c r="N109" s="36"/>
      <c r="O109" s="36"/>
      <c r="P109" s="36"/>
      <c r="Q109" s="36"/>
      <c r="R109" s="70"/>
      <c r="S109" s="37"/>
    </row>
    <row r="110" spans="1:19" ht="20.25" customHeight="1">
      <c r="A110" s="80"/>
      <c r="B110" s="411" t="str">
        <f>B5</f>
        <v>SCHEDULE - A</v>
      </c>
      <c r="C110" s="412"/>
      <c r="D110" s="412"/>
      <c r="E110" s="412"/>
      <c r="F110" s="412"/>
      <c r="G110" s="412"/>
      <c r="H110" s="413"/>
      <c r="I110" s="70"/>
      <c r="J110" s="36"/>
      <c r="K110" s="411" t="str">
        <f>K5</f>
        <v>SCHEDULE B</v>
      </c>
      <c r="L110" s="412"/>
      <c r="M110" s="412"/>
      <c r="N110" s="412"/>
      <c r="O110" s="412"/>
      <c r="P110" s="412"/>
      <c r="Q110" s="413"/>
      <c r="R110" s="70"/>
      <c r="S110" s="37"/>
    </row>
    <row r="111" spans="1:19" ht="20.25" customHeight="1">
      <c r="A111" s="80"/>
      <c r="B111" s="81"/>
      <c r="C111" s="36"/>
      <c r="D111" s="36"/>
      <c r="E111" s="36"/>
      <c r="F111" s="36"/>
      <c r="G111" s="36"/>
      <c r="H111" s="36"/>
      <c r="I111" s="70"/>
      <c r="J111" s="36"/>
      <c r="K111" s="81"/>
      <c r="L111" s="36"/>
      <c r="M111" s="36"/>
      <c r="N111" s="36"/>
      <c r="O111" s="36"/>
      <c r="P111" s="36"/>
      <c r="Q111" s="36"/>
      <c r="R111" s="70"/>
      <c r="S111" s="37"/>
    </row>
    <row r="112" spans="1:19" ht="18.75" customHeight="1">
      <c r="A112" s="80"/>
      <c r="B112" s="82"/>
      <c r="C112" s="82"/>
      <c r="D112" s="82"/>
      <c r="E112" s="82"/>
      <c r="F112" s="83" t="s">
        <v>22</v>
      </c>
      <c r="G112" s="83" t="s">
        <v>39</v>
      </c>
      <c r="H112" s="83" t="s">
        <v>40</v>
      </c>
      <c r="I112" s="70"/>
      <c r="J112" s="36"/>
      <c r="K112" s="82"/>
      <c r="L112" s="82"/>
      <c r="M112" s="82"/>
      <c r="N112" s="82"/>
      <c r="O112" s="83" t="s">
        <v>22</v>
      </c>
      <c r="P112" s="83" t="s">
        <v>39</v>
      </c>
      <c r="Q112" s="83" t="s">
        <v>40</v>
      </c>
      <c r="R112" s="70"/>
      <c r="S112" s="37"/>
    </row>
    <row r="113" spans="1:116" s="2" customFormat="1" ht="18.75" customHeight="1">
      <c r="A113" s="73"/>
      <c r="B113" s="84" t="str">
        <f>B7</f>
        <v>Regular Day  - A</v>
      </c>
      <c r="C113" s="84"/>
      <c r="D113" s="84"/>
      <c r="E113" s="84"/>
      <c r="F113" s="85">
        <f>F26</f>
        <v>132</v>
      </c>
      <c r="G113" s="85">
        <f>F25</f>
        <v>0</v>
      </c>
      <c r="H113" s="86">
        <f>G113*F113</f>
        <v>0</v>
      </c>
      <c r="I113" s="87"/>
      <c r="J113" s="3"/>
      <c r="K113" s="84" t="str">
        <f>K7</f>
        <v>Regular Day  - B</v>
      </c>
      <c r="L113" s="84"/>
      <c r="M113" s="84"/>
      <c r="N113" s="84"/>
      <c r="O113" s="85">
        <f>O26</f>
        <v>132</v>
      </c>
      <c r="P113" s="85">
        <f>O25</f>
        <v>0</v>
      </c>
      <c r="Q113" s="86">
        <f>P113*O113</f>
        <v>0</v>
      </c>
      <c r="R113" s="87"/>
      <c r="S113" s="18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</row>
    <row r="114" spans="1:116" s="2" customFormat="1" ht="18.75" customHeight="1">
      <c r="A114" s="73"/>
      <c r="B114" s="84" t="str">
        <f>B29</f>
        <v>Collaborative Day - A</v>
      </c>
      <c r="C114" s="84"/>
      <c r="D114" s="84"/>
      <c r="E114" s="84"/>
      <c r="F114" s="85">
        <f>F48</f>
        <v>36</v>
      </c>
      <c r="G114" s="85">
        <f>F47</f>
        <v>0</v>
      </c>
      <c r="H114" s="86">
        <f>G114*F114</f>
        <v>0</v>
      </c>
      <c r="I114" s="87"/>
      <c r="J114" s="3"/>
      <c r="K114" s="84" t="str">
        <f>K29</f>
        <v>Collaborative Day - B</v>
      </c>
      <c r="L114" s="84"/>
      <c r="M114" s="84"/>
      <c r="N114" s="84"/>
      <c r="O114" s="85">
        <f>O48</f>
        <v>36</v>
      </c>
      <c r="P114" s="85">
        <f>O47</f>
        <v>0</v>
      </c>
      <c r="Q114" s="86">
        <f>P114*O114</f>
        <v>0</v>
      </c>
      <c r="R114" s="52"/>
      <c r="S114" s="18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</row>
    <row r="115" spans="1:116" s="2" customFormat="1" ht="18.75" customHeight="1">
      <c r="A115" s="73"/>
      <c r="B115" s="84" t="str">
        <f>B51</f>
        <v>Shortend Day - A</v>
      </c>
      <c r="C115" s="84"/>
      <c r="D115" s="84"/>
      <c r="E115" s="84"/>
      <c r="F115" s="85">
        <f>F70</f>
        <v>6</v>
      </c>
      <c r="G115" s="85">
        <f>F69</f>
        <v>0</v>
      </c>
      <c r="H115" s="86">
        <f>G115*F115</f>
        <v>0</v>
      </c>
      <c r="I115" s="87"/>
      <c r="J115" s="3"/>
      <c r="K115" s="84" t="str">
        <f>K51</f>
        <v>Shortened Day - B</v>
      </c>
      <c r="L115" s="84"/>
      <c r="M115" s="84"/>
      <c r="N115" s="84"/>
      <c r="O115" s="85">
        <f>O70</f>
        <v>6</v>
      </c>
      <c r="P115" s="85">
        <f>O69</f>
        <v>0</v>
      </c>
      <c r="Q115" s="86">
        <f>P115*O115</f>
        <v>0</v>
      </c>
      <c r="R115" s="52"/>
      <c r="S115" s="18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</row>
    <row r="116" spans="1:116" s="2" customFormat="1" ht="18.75" customHeight="1">
      <c r="A116" s="73"/>
      <c r="B116" s="84" t="str">
        <f>B73</f>
        <v>Finals Day - A</v>
      </c>
      <c r="C116" s="84"/>
      <c r="D116" s="84"/>
      <c r="E116" s="84"/>
      <c r="F116" s="85">
        <f>F91</f>
        <v>6</v>
      </c>
      <c r="G116" s="85">
        <f>F90</f>
        <v>0</v>
      </c>
      <c r="H116" s="86">
        <f>G116*F116</f>
        <v>0</v>
      </c>
      <c r="I116" s="87"/>
      <c r="J116" s="3"/>
      <c r="K116" s="84" t="str">
        <f>K73</f>
        <v>Finals Day - B</v>
      </c>
      <c r="L116" s="84"/>
      <c r="M116" s="84"/>
      <c r="N116" s="84"/>
      <c r="O116" s="85">
        <f>O91</f>
        <v>6</v>
      </c>
      <c r="P116" s="85">
        <f>O90</f>
        <v>0</v>
      </c>
      <c r="Q116" s="86">
        <f>P116*O116</f>
        <v>0</v>
      </c>
      <c r="R116" s="52"/>
      <c r="S116" s="18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</row>
    <row r="117" spans="1:116" s="2" customFormat="1" ht="18.75" customHeight="1">
      <c r="A117" s="73"/>
      <c r="B117" s="84"/>
      <c r="C117" s="84"/>
      <c r="D117" s="84"/>
      <c r="E117" s="84"/>
      <c r="F117" s="88"/>
      <c r="G117" s="88"/>
      <c r="H117" s="89"/>
      <c r="I117" s="87"/>
      <c r="J117" s="3"/>
      <c r="K117" s="84"/>
      <c r="L117" s="84"/>
      <c r="M117" s="84"/>
      <c r="N117" s="84"/>
      <c r="O117" s="88"/>
      <c r="P117" s="88"/>
      <c r="Q117" s="89"/>
      <c r="R117" s="52"/>
      <c r="S117" s="18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</row>
    <row r="118" spans="1:116" s="2" customFormat="1" ht="18.75" customHeight="1">
      <c r="A118" s="73"/>
      <c r="B118" s="84"/>
      <c r="C118" s="84"/>
      <c r="D118" s="84"/>
      <c r="E118" s="84"/>
      <c r="F118" s="88"/>
      <c r="G118" s="88"/>
      <c r="H118" s="90"/>
      <c r="I118" s="87"/>
      <c r="J118" s="3"/>
      <c r="K118" s="84"/>
      <c r="L118" s="84"/>
      <c r="M118" s="84"/>
      <c r="N118" s="84"/>
      <c r="O118" s="88"/>
      <c r="P118" s="88"/>
      <c r="Q118" s="90"/>
      <c r="R118" s="52"/>
      <c r="S118" s="18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</row>
    <row r="119" spans="1:116" s="2" customFormat="1" ht="24.75" customHeight="1" thickBot="1">
      <c r="A119" s="73"/>
      <c r="B119" s="84"/>
      <c r="C119" s="91" t="s">
        <v>41</v>
      </c>
      <c r="D119" s="84"/>
      <c r="E119" s="84"/>
      <c r="F119" s="84"/>
      <c r="G119" s="84"/>
      <c r="H119" s="92">
        <f>SUM(H113:H116)</f>
        <v>0</v>
      </c>
      <c r="I119" s="87"/>
      <c r="J119" s="3"/>
      <c r="K119" s="84"/>
      <c r="L119" s="91" t="s">
        <v>41</v>
      </c>
      <c r="M119" s="84"/>
      <c r="N119" s="84"/>
      <c r="O119" s="84"/>
      <c r="P119" s="84"/>
      <c r="Q119" s="92">
        <f>SUM(Q113:Q116)</f>
        <v>0</v>
      </c>
      <c r="R119" s="52"/>
      <c r="S119" s="18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</row>
    <row r="120" spans="1:19" ht="18.75" customHeight="1" thickTop="1">
      <c r="A120" s="80"/>
      <c r="B120" s="36"/>
      <c r="C120" s="36"/>
      <c r="D120" s="36"/>
      <c r="E120" s="36"/>
      <c r="F120" s="36"/>
      <c r="G120" s="36"/>
      <c r="H120" s="36"/>
      <c r="I120" s="70"/>
      <c r="J120" s="36"/>
      <c r="K120" s="36"/>
      <c r="L120" s="36"/>
      <c r="M120" s="36"/>
      <c r="N120" s="36"/>
      <c r="O120" s="36"/>
      <c r="P120" s="36"/>
      <c r="Q120" s="36"/>
      <c r="R120" s="70"/>
      <c r="S120" s="37"/>
    </row>
    <row r="121" spans="1:19" ht="18.75" customHeight="1">
      <c r="A121" s="80"/>
      <c r="B121" s="424" t="str">
        <f>IF(H119&lt;64800,"Your schedule does not provide the 64,800 minutes required by Education Code.  Please amend your schedule.","")</f>
        <v>Your schedule does not provide the 64,800 minutes required by Education Code.  Please amend your schedule.</v>
      </c>
      <c r="C121" s="424"/>
      <c r="D121" s="424"/>
      <c r="E121" s="424"/>
      <c r="F121" s="424"/>
      <c r="G121" s="424"/>
      <c r="H121" s="424"/>
      <c r="I121" s="424"/>
      <c r="J121" s="36"/>
      <c r="K121" s="424" t="str">
        <f>IF(Q119&lt;64800,"Your schedule does not provide the 64,800 minutes required by Education Code.  Please amend your schedule.","")</f>
        <v>Your schedule does not provide the 64,800 minutes required by Education Code.  Please amend your schedule.</v>
      </c>
      <c r="L121" s="424"/>
      <c r="M121" s="424"/>
      <c r="N121" s="424"/>
      <c r="O121" s="424"/>
      <c r="P121" s="424"/>
      <c r="Q121" s="424"/>
      <c r="R121" s="424"/>
      <c r="S121" s="37"/>
    </row>
    <row r="122" spans="1:19" ht="18.75" customHeight="1">
      <c r="A122" s="80"/>
      <c r="B122" s="424"/>
      <c r="C122" s="424"/>
      <c r="D122" s="424"/>
      <c r="E122" s="424"/>
      <c r="F122" s="424"/>
      <c r="G122" s="424"/>
      <c r="H122" s="424"/>
      <c r="I122" s="424"/>
      <c r="J122" s="36"/>
      <c r="K122" s="424"/>
      <c r="L122" s="424"/>
      <c r="M122" s="424"/>
      <c r="N122" s="424"/>
      <c r="O122" s="424"/>
      <c r="P122" s="424"/>
      <c r="Q122" s="424"/>
      <c r="R122" s="424"/>
      <c r="S122" s="37"/>
    </row>
    <row r="123" spans="1:19" ht="18.75" customHeight="1" thickBot="1">
      <c r="A123" s="93"/>
      <c r="B123" s="42"/>
      <c r="C123" s="42"/>
      <c r="D123" s="42"/>
      <c r="E123" s="42"/>
      <c r="F123" s="42"/>
      <c r="G123" s="42"/>
      <c r="H123" s="42"/>
      <c r="I123" s="94"/>
      <c r="J123" s="42"/>
      <c r="K123" s="42"/>
      <c r="L123" s="42"/>
      <c r="M123" s="42"/>
      <c r="N123" s="42"/>
      <c r="O123" s="42"/>
      <c r="P123" s="42"/>
      <c r="Q123" s="42"/>
      <c r="R123" s="94"/>
      <c r="S123" s="43"/>
    </row>
    <row r="124" spans="2:18" ht="18.75" customHeight="1" thickTop="1">
      <c r="B124" s="36"/>
      <c r="C124" s="36"/>
      <c r="D124" s="36"/>
      <c r="E124" s="36"/>
      <c r="F124" s="36"/>
      <c r="G124" s="36"/>
      <c r="H124" s="36"/>
      <c r="I124" s="70"/>
      <c r="K124" s="36"/>
      <c r="L124" s="36"/>
      <c r="M124" s="36"/>
      <c r="N124" s="36"/>
      <c r="O124" s="36"/>
      <c r="P124" s="36"/>
      <c r="Q124" s="36"/>
      <c r="R124" s="70"/>
    </row>
    <row r="125" spans="2:18" ht="31.5" customHeight="1">
      <c r="B125" s="36"/>
      <c r="C125" s="36"/>
      <c r="D125" s="36"/>
      <c r="E125" s="36"/>
      <c r="F125" s="36"/>
      <c r="G125" s="36"/>
      <c r="H125" s="36"/>
      <c r="I125" s="70"/>
      <c r="K125" s="36"/>
      <c r="L125" s="36"/>
      <c r="M125" s="36"/>
      <c r="N125" s="36"/>
      <c r="O125" s="36"/>
      <c r="P125" s="36"/>
      <c r="Q125" s="36"/>
      <c r="R125" s="70"/>
    </row>
    <row r="126" spans="2:18" ht="44.25" customHeight="1"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"/>
      <c r="N126" s="361"/>
      <c r="O126" s="361"/>
      <c r="P126" s="361"/>
      <c r="Q126" s="361"/>
      <c r="R126" s="70"/>
    </row>
    <row r="127" spans="2:18" ht="18.75" customHeight="1">
      <c r="B127" s="375" t="s">
        <v>42</v>
      </c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6"/>
      <c r="N127" s="375" t="s">
        <v>43</v>
      </c>
      <c r="O127" s="375"/>
      <c r="P127" s="375"/>
      <c r="Q127" s="375"/>
      <c r="R127" s="70"/>
    </row>
    <row r="128" spans="2:18" ht="18.75" customHeight="1">
      <c r="B128" s="36"/>
      <c r="C128" s="36"/>
      <c r="D128" s="36"/>
      <c r="E128" s="36"/>
      <c r="F128" s="36"/>
      <c r="G128" s="36"/>
      <c r="H128" s="36"/>
      <c r="I128" s="70"/>
      <c r="K128" s="36"/>
      <c r="L128" s="36"/>
      <c r="M128" s="36"/>
      <c r="N128" s="36"/>
      <c r="O128" s="36"/>
      <c r="P128" s="36"/>
      <c r="Q128" s="36"/>
      <c r="R128" s="70"/>
    </row>
    <row r="129" spans="2:18" ht="18.75" customHeight="1">
      <c r="B129" s="36"/>
      <c r="C129" s="36"/>
      <c r="D129" s="36"/>
      <c r="E129" s="36"/>
      <c r="F129" s="36"/>
      <c r="G129" s="36"/>
      <c r="H129" s="36"/>
      <c r="I129" s="70"/>
      <c r="K129" s="36"/>
      <c r="L129" s="36"/>
      <c r="M129" s="36"/>
      <c r="N129" s="36"/>
      <c r="O129" s="36"/>
      <c r="P129" s="36"/>
      <c r="Q129" s="36"/>
      <c r="R129" s="70"/>
    </row>
    <row r="130" spans="2:18" ht="18.75" customHeight="1">
      <c r="B130" s="36"/>
      <c r="C130" s="36"/>
      <c r="D130" s="36"/>
      <c r="E130" s="36"/>
      <c r="F130" s="36"/>
      <c r="G130" s="36"/>
      <c r="H130" s="36"/>
      <c r="I130" s="70"/>
      <c r="K130" s="36"/>
      <c r="L130" s="36"/>
      <c r="M130" s="36"/>
      <c r="N130" s="36"/>
      <c r="O130" s="36"/>
      <c r="P130" s="36"/>
      <c r="Q130" s="36"/>
      <c r="R130" s="70"/>
    </row>
    <row r="131" spans="2:18" ht="18.75" customHeight="1">
      <c r="B131" s="36"/>
      <c r="C131" s="36"/>
      <c r="D131" s="36"/>
      <c r="E131" s="36"/>
      <c r="F131" s="36"/>
      <c r="G131" s="36"/>
      <c r="H131" s="36"/>
      <c r="I131" s="70"/>
      <c r="K131" s="36"/>
      <c r="L131" s="36"/>
      <c r="M131" s="36"/>
      <c r="N131" s="36"/>
      <c r="O131" s="36"/>
      <c r="P131" s="36"/>
      <c r="Q131" s="36"/>
      <c r="R131" s="70"/>
    </row>
    <row r="132" spans="2:18" ht="18.75" customHeight="1">
      <c r="B132" s="36"/>
      <c r="C132" s="36"/>
      <c r="D132" s="36"/>
      <c r="E132" s="36"/>
      <c r="F132" s="36"/>
      <c r="G132" s="36"/>
      <c r="H132" s="36"/>
      <c r="I132" s="70"/>
      <c r="K132" s="36"/>
      <c r="L132" s="36"/>
      <c r="M132" s="36"/>
      <c r="N132" s="36"/>
      <c r="O132" s="36"/>
      <c r="P132" s="36"/>
      <c r="Q132" s="36"/>
      <c r="R132" s="70"/>
    </row>
    <row r="133" spans="2:18" ht="18.75" customHeight="1">
      <c r="B133" s="36"/>
      <c r="C133" s="36"/>
      <c r="D133" s="36"/>
      <c r="E133" s="36"/>
      <c r="F133" s="36"/>
      <c r="G133" s="36"/>
      <c r="H133" s="36"/>
      <c r="I133" s="70"/>
      <c r="K133" s="36"/>
      <c r="L133" s="36"/>
      <c r="M133" s="36"/>
      <c r="N133" s="36"/>
      <c r="O133" s="36"/>
      <c r="P133" s="36"/>
      <c r="Q133" s="36"/>
      <c r="R133" s="70"/>
    </row>
  </sheetData>
  <sheetProtection/>
  <mergeCells count="42">
    <mergeCell ref="B127:L127"/>
    <mergeCell ref="N127:Q127"/>
    <mergeCell ref="B121:I122"/>
    <mergeCell ref="K121:R122"/>
    <mergeCell ref="B126:L126"/>
    <mergeCell ref="N126:Q126"/>
    <mergeCell ref="B105:R105"/>
    <mergeCell ref="B106:R106"/>
    <mergeCell ref="B110:H110"/>
    <mergeCell ref="K110:Q110"/>
    <mergeCell ref="F91:G91"/>
    <mergeCell ref="O91:P91"/>
    <mergeCell ref="B104:H104"/>
    <mergeCell ref="I104:K104"/>
    <mergeCell ref="L104:R104"/>
    <mergeCell ref="B73:I73"/>
    <mergeCell ref="K73:R73"/>
    <mergeCell ref="F90:G90"/>
    <mergeCell ref="O90:P90"/>
    <mergeCell ref="F47:G47"/>
    <mergeCell ref="O47:P47"/>
    <mergeCell ref="F48:G48"/>
    <mergeCell ref="O48:P48"/>
    <mergeCell ref="B51:I51"/>
    <mergeCell ref="K51:R51"/>
    <mergeCell ref="O26:P26"/>
    <mergeCell ref="B29:I29"/>
    <mergeCell ref="K29:R29"/>
    <mergeCell ref="B7:I7"/>
    <mergeCell ref="K7:R7"/>
    <mergeCell ref="F25:G25"/>
    <mergeCell ref="O25:P25"/>
    <mergeCell ref="F69:G69"/>
    <mergeCell ref="O69:P69"/>
    <mergeCell ref="F70:G70"/>
    <mergeCell ref="O70:P70"/>
    <mergeCell ref="A1:S1"/>
    <mergeCell ref="A2:R2"/>
    <mergeCell ref="A3:S3"/>
    <mergeCell ref="B5:I5"/>
    <mergeCell ref="K5:R5"/>
    <mergeCell ref="F26:G26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Wordpad.Document.1" shapeId="7120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Wiker</dc:creator>
  <cp:keywords/>
  <dc:description/>
  <cp:lastModifiedBy>Admin</cp:lastModifiedBy>
  <cp:lastPrinted>2016-08-04T19:42:38Z</cp:lastPrinted>
  <dcterms:created xsi:type="dcterms:W3CDTF">2008-10-01T17:39:23Z</dcterms:created>
  <dcterms:modified xsi:type="dcterms:W3CDTF">2018-05-18T21:47:58Z</dcterms:modified>
  <cp:category/>
  <cp:version/>
  <cp:contentType/>
  <cp:contentStatus/>
</cp:coreProperties>
</file>