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7815" activeTab="0"/>
  </bookViews>
  <sheets>
    <sheet name="Bid ReCap" sheetId="1" r:id="rId1"/>
    <sheet name="Waste Management" sheetId="2" state="hidden" r:id="rId2"/>
    <sheet name="Atlas Disposal" sheetId="3" state="hidden" r:id="rId3"/>
  </sheets>
  <definedNames/>
  <calcPr fullCalcOnLoad="1"/>
</workbook>
</file>

<file path=xl/sharedStrings.xml><?xml version="1.0" encoding="utf-8"?>
<sst xmlns="http://schemas.openxmlformats.org/spreadsheetml/2006/main" count="174" uniqueCount="26">
  <si>
    <t>2 yard price</t>
  </si>
  <si>
    <t xml:space="preserve">3 yard price </t>
  </si>
  <si>
    <t>4 yard price</t>
  </si>
  <si>
    <t>5 yard price</t>
  </si>
  <si>
    <t>6 yard price</t>
  </si>
  <si>
    <t>40 yard price</t>
  </si>
  <si>
    <t>per pick up</t>
  </si>
  <si>
    <t>3 yard price</t>
  </si>
  <si>
    <t>Republic Services</t>
  </si>
  <si>
    <t>Waste</t>
  </si>
  <si>
    <t>Recycle</t>
  </si>
  <si>
    <t>total</t>
  </si>
  <si>
    <t>Waste Management</t>
  </si>
  <si>
    <t>Total</t>
  </si>
  <si>
    <t>5 x per week</t>
  </si>
  <si>
    <t>Atlas Waste</t>
  </si>
  <si>
    <t>factor = 4.33</t>
  </si>
  <si>
    <t>MSW</t>
  </si>
  <si>
    <t>trash</t>
  </si>
  <si>
    <t>Solid Waste</t>
  </si>
  <si>
    <t xml:space="preserve"> </t>
  </si>
  <si>
    <t>Number of Bins Estimated</t>
  </si>
  <si>
    <t>cost/month (multiplier = 4.33)</t>
  </si>
  <si>
    <t>Price</t>
  </si>
  <si>
    <t>Based on 10 Months</t>
  </si>
  <si>
    <t xml:space="preserve">(Awarded)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</si>
</sst>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33" fillId="0" borderId="0" xfId="0" applyFont="1" applyAlignment="1">
      <alignment/>
    </xf>
    <xf numFmtId="44" fontId="33" fillId="0" borderId="0" xfId="0" applyNumberFormat="1" applyFont="1" applyAlignment="1">
      <alignment/>
    </xf>
    <xf numFmtId="44" fontId="33" fillId="0" borderId="0" xfId="44" applyFont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10" borderId="0" xfId="0" applyFill="1" applyAlignment="1">
      <alignment/>
    </xf>
    <xf numFmtId="44" fontId="33" fillId="10" borderId="0" xfId="44" applyFont="1" applyFill="1" applyAlignment="1">
      <alignment/>
    </xf>
    <xf numFmtId="0" fontId="0" fillId="10" borderId="0" xfId="0" applyFill="1" applyAlignment="1">
      <alignment horizontal="center"/>
    </xf>
    <xf numFmtId="44" fontId="0" fillId="10" borderId="0" xfId="44" applyFont="1" applyFill="1" applyAlignment="1">
      <alignment/>
    </xf>
    <xf numFmtId="44" fontId="0" fillId="0" borderId="0" xfId="44" applyFont="1" applyAlignment="1">
      <alignment/>
    </xf>
    <xf numFmtId="44" fontId="0" fillId="3" borderId="0" xfId="44" applyFont="1" applyFill="1" applyAlignment="1">
      <alignment/>
    </xf>
    <xf numFmtId="44" fontId="0" fillId="33" borderId="0" xfId="44" applyFont="1" applyFill="1" applyAlignment="1">
      <alignment/>
    </xf>
    <xf numFmtId="44" fontId="0" fillId="0" borderId="0" xfId="0" applyNumberFormat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4" fontId="0" fillId="0" borderId="0" xfId="44" applyFont="1" applyAlignment="1">
      <alignment/>
    </xf>
    <xf numFmtId="2" fontId="0" fillId="0" borderId="0" xfId="0" applyNumberFormat="1" applyAlignment="1">
      <alignment/>
    </xf>
    <xf numFmtId="44" fontId="33" fillId="0" borderId="12" xfId="44" applyFont="1" applyBorder="1" applyAlignment="1">
      <alignment/>
    </xf>
    <xf numFmtId="0" fontId="0" fillId="0" borderId="11" xfId="0" applyBorder="1" applyAlignment="1">
      <alignment horizontal="center" vertical="center"/>
    </xf>
    <xf numFmtId="44" fontId="0" fillId="0" borderId="12" xfId="44" applyFont="1" applyBorder="1" applyAlignment="1">
      <alignment/>
    </xf>
    <xf numFmtId="0" fontId="35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44" fontId="0" fillId="0" borderId="11" xfId="44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T95"/>
  <sheetViews>
    <sheetView showGridLines="0" tabSelected="1" zoomScalePageLayoutView="0" workbookViewId="0" topLeftCell="A1">
      <selection activeCell="I14" sqref="I14"/>
    </sheetView>
  </sheetViews>
  <sheetFormatPr defaultColWidth="9.140625" defaultRowHeight="12.75"/>
  <cols>
    <col min="1" max="1" width="11.7109375" style="0" bestFit="1" customWidth="1"/>
    <col min="2" max="2" width="8.7109375" style="0" bestFit="1" customWidth="1"/>
    <col min="3" max="3" width="11.7109375" style="0" customWidth="1"/>
    <col min="4" max="4" width="12.7109375" style="2" bestFit="1" customWidth="1"/>
    <col min="5" max="5" width="10.28125" style="0" bestFit="1" customWidth="1"/>
    <col min="6" max="6" width="11.57421875" style="0" bestFit="1" customWidth="1"/>
    <col min="7" max="7" width="14.00390625" style="0" bestFit="1" customWidth="1"/>
    <col min="8" max="8" width="10.140625" style="0" customWidth="1"/>
  </cols>
  <sheetData>
    <row r="1" spans="3:5" ht="21.75" customHeight="1">
      <c r="C1" s="37" t="s">
        <v>8</v>
      </c>
      <c r="D1" s="37"/>
      <c r="E1" s="37"/>
    </row>
    <row r="2" ht="12.75">
      <c r="D2" s="2" t="s">
        <v>25</v>
      </c>
    </row>
    <row r="3" spans="1:8" s="1" customFormat="1" ht="51">
      <c r="A3" s="26" t="s">
        <v>9</v>
      </c>
      <c r="B3" s="38" t="s">
        <v>23</v>
      </c>
      <c r="C3" s="38"/>
      <c r="D3" s="27" t="s">
        <v>21</v>
      </c>
      <c r="E3" s="28" t="s">
        <v>11</v>
      </c>
      <c r="F3" s="26" t="s">
        <v>14</v>
      </c>
      <c r="G3" s="30" t="s">
        <v>24</v>
      </c>
      <c r="H3" s="29" t="s">
        <v>22</v>
      </c>
    </row>
    <row r="4" spans="1:8" ht="12.75">
      <c r="A4" s="18" t="s">
        <v>0</v>
      </c>
      <c r="B4" s="19">
        <v>4.78</v>
      </c>
      <c r="C4" s="18" t="s">
        <v>6</v>
      </c>
      <c r="D4" s="20">
        <v>2</v>
      </c>
      <c r="E4" s="19">
        <f>SUM(B4*D4)</f>
        <v>9.56</v>
      </c>
      <c r="F4" s="21">
        <f>(5*E4)</f>
        <v>47.800000000000004</v>
      </c>
      <c r="G4" s="18"/>
      <c r="H4" s="22">
        <f>(B4*4.33)</f>
        <v>20.697400000000002</v>
      </c>
    </row>
    <row r="5" spans="2:6" ht="12.75">
      <c r="B5" s="3"/>
      <c r="E5" s="3"/>
      <c r="F5" s="3"/>
    </row>
    <row r="6" spans="1:8" ht="12.75">
      <c r="A6" s="18" t="s">
        <v>1</v>
      </c>
      <c r="B6" s="19">
        <v>7.17</v>
      </c>
      <c r="C6" s="18" t="s">
        <v>6</v>
      </c>
      <c r="D6" s="20">
        <v>17</v>
      </c>
      <c r="E6" s="19">
        <f>SUM(B6*D6)</f>
        <v>121.89</v>
      </c>
      <c r="F6" s="21">
        <f>(5*E6)</f>
        <v>609.45</v>
      </c>
      <c r="G6" s="18"/>
      <c r="H6" s="22">
        <f>(B6*4.33)</f>
        <v>31.0461</v>
      </c>
    </row>
    <row r="7" spans="2:6" ht="12.75">
      <c r="B7" s="3"/>
      <c r="E7" s="3"/>
      <c r="F7" s="3"/>
    </row>
    <row r="8" spans="1:8" ht="12.75">
      <c r="A8" s="18" t="s">
        <v>2</v>
      </c>
      <c r="B8" s="19">
        <v>9.56</v>
      </c>
      <c r="C8" s="18" t="s">
        <v>6</v>
      </c>
      <c r="D8" s="20">
        <v>66</v>
      </c>
      <c r="E8" s="19">
        <f>SUM(B8*D8)</f>
        <v>630.96</v>
      </c>
      <c r="F8" s="21">
        <f>(5*E8)</f>
        <v>3154.8</v>
      </c>
      <c r="G8" s="18"/>
      <c r="H8" s="22">
        <f>(B8*4.33)</f>
        <v>41.394800000000004</v>
      </c>
    </row>
    <row r="9" spans="2:6" ht="12.75">
      <c r="B9" s="3"/>
      <c r="E9" s="3"/>
      <c r="F9" s="3"/>
    </row>
    <row r="10" spans="1:8" ht="12.75">
      <c r="A10" s="18" t="s">
        <v>3</v>
      </c>
      <c r="B10" s="19">
        <v>11.95</v>
      </c>
      <c r="C10" s="18" t="s">
        <v>6</v>
      </c>
      <c r="D10" s="20">
        <v>4</v>
      </c>
      <c r="E10" s="19">
        <f>SUM(B10*D10)</f>
        <v>47.8</v>
      </c>
      <c r="F10" s="21">
        <f>(5*E10)</f>
        <v>239</v>
      </c>
      <c r="G10" s="18"/>
      <c r="H10" s="22">
        <f>(B10*4.33)</f>
        <v>51.7435</v>
      </c>
    </row>
    <row r="11" spans="2:6" ht="12.75">
      <c r="B11" s="3"/>
      <c r="E11" s="3"/>
      <c r="F11" s="3"/>
    </row>
    <row r="12" spans="1:8" ht="12.75">
      <c r="A12" s="18" t="s">
        <v>4</v>
      </c>
      <c r="B12" s="19">
        <v>14.34</v>
      </c>
      <c r="C12" s="18" t="s">
        <v>6</v>
      </c>
      <c r="D12" s="20">
        <v>15</v>
      </c>
      <c r="E12" s="19">
        <f>SUM(B12*D12)</f>
        <v>215.1</v>
      </c>
      <c r="F12" s="21">
        <f>(5*E12)</f>
        <v>1075.5</v>
      </c>
      <c r="G12" s="18"/>
      <c r="H12" s="22">
        <f>(B12*4.33)</f>
        <v>62.0922</v>
      </c>
    </row>
    <row r="13" spans="2:6" ht="12.75">
      <c r="B13" s="3"/>
      <c r="E13" s="3"/>
      <c r="F13" s="3"/>
    </row>
    <row r="14" spans="1:7" ht="12.75">
      <c r="A14" s="18" t="s">
        <v>5</v>
      </c>
      <c r="B14" s="19">
        <v>248</v>
      </c>
      <c r="C14" s="18" t="s">
        <v>6</v>
      </c>
      <c r="D14" s="20">
        <v>1</v>
      </c>
      <c r="E14" s="19">
        <f>SUM(B14*D14)</f>
        <v>248</v>
      </c>
      <c r="F14" s="18" t="s">
        <v>19</v>
      </c>
      <c r="G14" s="18"/>
    </row>
    <row r="15" spans="2:6" ht="13.5" thickBot="1">
      <c r="B15" s="3"/>
      <c r="F15" s="3"/>
    </row>
    <row r="16" spans="2:7" ht="13.5" thickBot="1">
      <c r="B16" s="3"/>
      <c r="D16" s="4" t="s">
        <v>13</v>
      </c>
      <c r="E16" s="5">
        <f>SUM(E4:E15)</f>
        <v>1273.31</v>
      </c>
      <c r="F16" s="6">
        <f>SUM(F4:F14)</f>
        <v>5126.55</v>
      </c>
      <c r="G16" s="36">
        <f>(F16*4.33)*10</f>
        <v>221979.61500000002</v>
      </c>
    </row>
    <row r="17" spans="2:254" ht="12.75">
      <c r="B17" s="3"/>
      <c r="D17" s="4"/>
      <c r="E17" s="5"/>
      <c r="F17" s="6"/>
      <c r="G17" s="3"/>
      <c r="J17" s="4"/>
      <c r="K17" s="5"/>
      <c r="L17" s="6"/>
      <c r="N17" s="3"/>
      <c r="P17" s="3"/>
      <c r="R17" s="4"/>
      <c r="S17" s="5"/>
      <c r="T17" s="6"/>
      <c r="V17" s="3"/>
      <c r="X17" s="3"/>
      <c r="Z17" s="4"/>
      <c r="AA17" s="5"/>
      <c r="AB17" s="6"/>
      <c r="AD17" s="3"/>
      <c r="AF17" s="3"/>
      <c r="AH17" s="4"/>
      <c r="AI17" s="5"/>
      <c r="AJ17" s="6"/>
      <c r="AL17" s="3"/>
      <c r="AN17" s="3"/>
      <c r="AP17" s="4"/>
      <c r="AQ17" s="5"/>
      <c r="AR17" s="6"/>
      <c r="AT17" s="3"/>
      <c r="AV17" s="3"/>
      <c r="AX17" s="4"/>
      <c r="AY17" s="5"/>
      <c r="AZ17" s="6"/>
      <c r="BB17" s="3"/>
      <c r="BD17" s="3"/>
      <c r="BF17" s="4"/>
      <c r="BG17" s="5"/>
      <c r="BH17" s="6"/>
      <c r="BJ17" s="3"/>
      <c r="BL17" s="3"/>
      <c r="BN17" s="4"/>
      <c r="BO17" s="5"/>
      <c r="BP17" s="6"/>
      <c r="BR17" s="3"/>
      <c r="BT17" s="3"/>
      <c r="BV17" s="4"/>
      <c r="BW17" s="5"/>
      <c r="BX17" s="6"/>
      <c r="BZ17" s="3"/>
      <c r="CB17" s="3"/>
      <c r="CD17" s="4"/>
      <c r="CE17" s="5"/>
      <c r="CF17" s="6"/>
      <c r="CH17" s="3"/>
      <c r="CJ17" s="3"/>
      <c r="CL17" s="4"/>
      <c r="CM17" s="5"/>
      <c r="CN17" s="6"/>
      <c r="CP17" s="3"/>
      <c r="CR17" s="3"/>
      <c r="CT17" s="4"/>
      <c r="CU17" s="5"/>
      <c r="CV17" s="6"/>
      <c r="CX17" s="3"/>
      <c r="CZ17" s="3"/>
      <c r="DB17" s="4"/>
      <c r="DC17" s="5"/>
      <c r="DD17" s="6"/>
      <c r="DF17" s="3"/>
      <c r="DH17" s="3"/>
      <c r="DJ17" s="4"/>
      <c r="DK17" s="5"/>
      <c r="DL17" s="6"/>
      <c r="DN17" s="3"/>
      <c r="DP17" s="3"/>
      <c r="DR17" s="4"/>
      <c r="DS17" s="5"/>
      <c r="DT17" s="6"/>
      <c r="DV17" s="3"/>
      <c r="DX17" s="3"/>
      <c r="DZ17" s="4"/>
      <c r="EA17" s="5"/>
      <c r="EB17" s="6"/>
      <c r="ED17" s="3"/>
      <c r="EF17" s="3"/>
      <c r="EH17" s="4"/>
      <c r="EI17" s="5"/>
      <c r="EJ17" s="6"/>
      <c r="EL17" s="3"/>
      <c r="EN17" s="3"/>
      <c r="EP17" s="4"/>
      <c r="EQ17" s="5"/>
      <c r="ER17" s="6"/>
      <c r="ET17" s="3"/>
      <c r="EV17" s="3"/>
      <c r="EX17" s="4"/>
      <c r="EY17" s="5"/>
      <c r="EZ17" s="6"/>
      <c r="FB17" s="3"/>
      <c r="FD17" s="3"/>
      <c r="FF17" s="4"/>
      <c r="FG17" s="5"/>
      <c r="FH17" s="6"/>
      <c r="FJ17" s="3"/>
      <c r="FL17" s="3"/>
      <c r="FN17" s="4"/>
      <c r="FO17" s="5"/>
      <c r="FP17" s="6"/>
      <c r="FR17" s="3"/>
      <c r="FT17" s="3"/>
      <c r="FV17" s="4"/>
      <c r="FW17" s="5"/>
      <c r="FX17" s="6"/>
      <c r="FZ17" s="3"/>
      <c r="GB17" s="3"/>
      <c r="GD17" s="4"/>
      <c r="GE17" s="5"/>
      <c r="GF17" s="6"/>
      <c r="GH17" s="3"/>
      <c r="GJ17" s="3"/>
      <c r="GL17" s="4"/>
      <c r="GM17" s="5"/>
      <c r="GN17" s="6"/>
      <c r="GP17" s="3"/>
      <c r="GR17" s="3"/>
      <c r="GT17" s="4"/>
      <c r="GU17" s="5"/>
      <c r="GV17" s="6"/>
      <c r="GX17" s="3"/>
      <c r="GZ17" s="3"/>
      <c r="HB17" s="4"/>
      <c r="HC17" s="5"/>
      <c r="HD17" s="6"/>
      <c r="HF17" s="3"/>
      <c r="HH17" s="3"/>
      <c r="HJ17" s="4"/>
      <c r="HK17" s="5"/>
      <c r="HL17" s="6"/>
      <c r="HN17" s="3"/>
      <c r="HP17" s="3"/>
      <c r="HR17" s="4"/>
      <c r="HS17" s="5"/>
      <c r="HT17" s="6"/>
      <c r="HV17" s="3"/>
      <c r="HX17" s="3"/>
      <c r="HZ17" s="4"/>
      <c r="IA17" s="5"/>
      <c r="IB17" s="6"/>
      <c r="ID17" s="3"/>
      <c r="IF17" s="3"/>
      <c r="IH17" s="4"/>
      <c r="II17" s="5"/>
      <c r="IJ17" s="6"/>
      <c r="IL17" s="3"/>
      <c r="IN17" s="3"/>
      <c r="IP17" s="4"/>
      <c r="IQ17" s="5"/>
      <c r="IR17" s="6"/>
      <c r="IT17" s="3"/>
    </row>
    <row r="18" spans="1:252" s="13" customFormat="1" ht="13.5" thickBot="1">
      <c r="A18" s="10"/>
      <c r="B18" s="11"/>
      <c r="C18" s="10"/>
      <c r="D18" s="12"/>
      <c r="E18" s="10"/>
      <c r="F18" s="11"/>
      <c r="G18" s="10"/>
      <c r="J18" s="15"/>
      <c r="L18" s="14"/>
      <c r="P18" s="14"/>
      <c r="R18" s="15"/>
      <c r="T18" s="14"/>
      <c r="X18" s="14"/>
      <c r="Z18" s="15"/>
      <c r="AB18" s="14"/>
      <c r="AF18" s="14"/>
      <c r="AH18" s="15"/>
      <c r="AJ18" s="14"/>
      <c r="AN18" s="14"/>
      <c r="AP18" s="15"/>
      <c r="AR18" s="14"/>
      <c r="AV18" s="14"/>
      <c r="AX18" s="15"/>
      <c r="AZ18" s="14"/>
      <c r="BD18" s="14"/>
      <c r="BF18" s="15"/>
      <c r="BH18" s="14"/>
      <c r="BL18" s="14"/>
      <c r="BN18" s="15"/>
      <c r="BP18" s="14"/>
      <c r="BT18" s="14"/>
      <c r="BV18" s="15"/>
      <c r="BX18" s="14"/>
      <c r="CB18" s="14"/>
      <c r="CD18" s="15"/>
      <c r="CF18" s="14"/>
      <c r="CJ18" s="14"/>
      <c r="CL18" s="15"/>
      <c r="CN18" s="14"/>
      <c r="CR18" s="14"/>
      <c r="CT18" s="15"/>
      <c r="CV18" s="14"/>
      <c r="CZ18" s="14"/>
      <c r="DB18" s="15"/>
      <c r="DD18" s="14"/>
      <c r="DH18" s="14"/>
      <c r="DJ18" s="15"/>
      <c r="DL18" s="14"/>
      <c r="DP18" s="14"/>
      <c r="DR18" s="15"/>
      <c r="DT18" s="14"/>
      <c r="DX18" s="14"/>
      <c r="DZ18" s="15"/>
      <c r="EB18" s="14"/>
      <c r="EF18" s="14"/>
      <c r="EH18" s="15"/>
      <c r="EJ18" s="14"/>
      <c r="EN18" s="14"/>
      <c r="EP18" s="15"/>
      <c r="ER18" s="14"/>
      <c r="EV18" s="14"/>
      <c r="EX18" s="15"/>
      <c r="EZ18" s="14"/>
      <c r="FD18" s="14"/>
      <c r="FF18" s="15"/>
      <c r="FH18" s="14"/>
      <c r="FL18" s="14"/>
      <c r="FN18" s="15"/>
      <c r="FP18" s="14"/>
      <c r="FT18" s="14"/>
      <c r="FV18" s="15"/>
      <c r="FX18" s="14"/>
      <c r="GB18" s="14"/>
      <c r="GD18" s="15"/>
      <c r="GF18" s="14"/>
      <c r="GJ18" s="14"/>
      <c r="GL18" s="15"/>
      <c r="GN18" s="14"/>
      <c r="GR18" s="14"/>
      <c r="GT18" s="15"/>
      <c r="GV18" s="14"/>
      <c r="GZ18" s="14"/>
      <c r="HB18" s="15"/>
      <c r="HD18" s="14"/>
      <c r="HH18" s="14"/>
      <c r="HJ18" s="15"/>
      <c r="HL18" s="14"/>
      <c r="HP18" s="14"/>
      <c r="HR18" s="15"/>
      <c r="HT18" s="14"/>
      <c r="HX18" s="14"/>
      <c r="HZ18" s="15"/>
      <c r="IB18" s="14"/>
      <c r="IF18" s="14"/>
      <c r="IH18" s="15"/>
      <c r="IJ18" s="14"/>
      <c r="IN18" s="14"/>
      <c r="IP18" s="15"/>
      <c r="IR18" s="14"/>
    </row>
    <row r="19" spans="1:254" ht="13.5" customHeight="1">
      <c r="A19" s="13"/>
      <c r="B19" s="14"/>
      <c r="C19" s="13"/>
      <c r="D19" s="15"/>
      <c r="E19" s="13"/>
      <c r="F19" s="14"/>
      <c r="G19" s="13"/>
      <c r="H19" s="13"/>
      <c r="I19" s="13"/>
      <c r="J19" s="15"/>
      <c r="K19" s="13"/>
      <c r="L19" s="14"/>
      <c r="M19" s="13"/>
      <c r="N19" s="13"/>
      <c r="O19" s="13"/>
      <c r="P19" s="14"/>
      <c r="Q19" s="13"/>
      <c r="R19" s="15"/>
      <c r="S19" s="13"/>
      <c r="T19" s="14"/>
      <c r="U19" s="13"/>
      <c r="V19" s="13"/>
      <c r="W19" s="13"/>
      <c r="X19" s="14"/>
      <c r="Y19" s="13"/>
      <c r="Z19" s="15"/>
      <c r="AA19" s="13"/>
      <c r="AB19" s="14"/>
      <c r="AC19" s="13"/>
      <c r="AD19" s="13"/>
      <c r="AE19" s="13"/>
      <c r="AF19" s="14"/>
      <c r="AG19" s="13"/>
      <c r="AH19" s="15"/>
      <c r="AI19" s="13"/>
      <c r="AJ19" s="14"/>
      <c r="AK19" s="13"/>
      <c r="AL19" s="13"/>
      <c r="AM19" s="13"/>
      <c r="AN19" s="14"/>
      <c r="AO19" s="13"/>
      <c r="AP19" s="15"/>
      <c r="AQ19" s="13"/>
      <c r="AR19" s="14"/>
      <c r="AS19" s="13"/>
      <c r="AT19" s="13"/>
      <c r="AU19" s="13"/>
      <c r="AV19" s="14"/>
      <c r="AW19" s="13"/>
      <c r="AX19" s="15"/>
      <c r="AY19" s="13"/>
      <c r="AZ19" s="14"/>
      <c r="BA19" s="13"/>
      <c r="BB19" s="13"/>
      <c r="BC19" s="13"/>
      <c r="BD19" s="14"/>
      <c r="BE19" s="13"/>
      <c r="BF19" s="15"/>
      <c r="BG19" s="13"/>
      <c r="BH19" s="14"/>
      <c r="BI19" s="13"/>
      <c r="BJ19" s="13"/>
      <c r="BK19" s="13"/>
      <c r="BL19" s="14"/>
      <c r="BM19" s="13"/>
      <c r="BN19" s="15"/>
      <c r="BO19" s="13"/>
      <c r="BP19" s="14"/>
      <c r="BQ19" s="13"/>
      <c r="BR19" s="13"/>
      <c r="BS19" s="13"/>
      <c r="BT19" s="14"/>
      <c r="BU19" s="13"/>
      <c r="BV19" s="15"/>
      <c r="BW19" s="13"/>
      <c r="BX19" s="14"/>
      <c r="BY19" s="13"/>
      <c r="BZ19" s="13"/>
      <c r="CA19" s="13"/>
      <c r="CB19" s="14"/>
      <c r="CC19" s="13"/>
      <c r="CD19" s="15"/>
      <c r="CE19" s="13"/>
      <c r="CF19" s="14"/>
      <c r="CG19" s="13"/>
      <c r="CH19" s="13"/>
      <c r="CI19" s="13"/>
      <c r="CJ19" s="14"/>
      <c r="CK19" s="13"/>
      <c r="CL19" s="15"/>
      <c r="CM19" s="13"/>
      <c r="CN19" s="14"/>
      <c r="CO19" s="13"/>
      <c r="CP19" s="13"/>
      <c r="CQ19" s="13"/>
      <c r="CR19" s="14"/>
      <c r="CS19" s="13"/>
      <c r="CT19" s="15"/>
      <c r="CU19" s="13"/>
      <c r="CV19" s="14"/>
      <c r="CW19" s="13"/>
      <c r="CX19" s="13"/>
      <c r="CY19" s="13"/>
      <c r="CZ19" s="14"/>
      <c r="DA19" s="13"/>
      <c r="DB19" s="15"/>
      <c r="DC19" s="13"/>
      <c r="DD19" s="14"/>
      <c r="DE19" s="13"/>
      <c r="DF19" s="13"/>
      <c r="DG19" s="13"/>
      <c r="DH19" s="14"/>
      <c r="DI19" s="13"/>
      <c r="DJ19" s="15"/>
      <c r="DK19" s="13"/>
      <c r="DL19" s="14"/>
      <c r="DM19" s="13"/>
      <c r="DN19" s="13"/>
      <c r="DO19" s="13"/>
      <c r="DP19" s="14"/>
      <c r="DQ19" s="13"/>
      <c r="DR19" s="15"/>
      <c r="DS19" s="13"/>
      <c r="DT19" s="14"/>
      <c r="DU19" s="13"/>
      <c r="DV19" s="13"/>
      <c r="DW19" s="13"/>
      <c r="DX19" s="14"/>
      <c r="DY19" s="13"/>
      <c r="DZ19" s="15"/>
      <c r="EA19" s="13"/>
      <c r="EB19" s="14"/>
      <c r="EC19" s="13"/>
      <c r="ED19" s="13"/>
      <c r="EE19" s="13"/>
      <c r="EF19" s="14"/>
      <c r="EG19" s="13"/>
      <c r="EH19" s="15"/>
      <c r="EI19" s="13"/>
      <c r="EJ19" s="14"/>
      <c r="EK19" s="13"/>
      <c r="EL19" s="13"/>
      <c r="EM19" s="13"/>
      <c r="EN19" s="14"/>
      <c r="EO19" s="13"/>
      <c r="EP19" s="15"/>
      <c r="EQ19" s="13"/>
      <c r="ER19" s="14"/>
      <c r="ES19" s="13"/>
      <c r="ET19" s="13"/>
      <c r="EU19" s="13"/>
      <c r="EV19" s="14"/>
      <c r="EW19" s="13"/>
      <c r="EX19" s="15"/>
      <c r="EY19" s="13"/>
      <c r="EZ19" s="14"/>
      <c r="FA19" s="13"/>
      <c r="FB19" s="13"/>
      <c r="FC19" s="13"/>
      <c r="FD19" s="14"/>
      <c r="FE19" s="13"/>
      <c r="FF19" s="15"/>
      <c r="FG19" s="13"/>
      <c r="FH19" s="14"/>
      <c r="FI19" s="13"/>
      <c r="FJ19" s="13"/>
      <c r="FK19" s="13"/>
      <c r="FL19" s="14"/>
      <c r="FM19" s="13"/>
      <c r="FN19" s="15"/>
      <c r="FO19" s="13"/>
      <c r="FP19" s="14"/>
      <c r="FQ19" s="13"/>
      <c r="FR19" s="13"/>
      <c r="FS19" s="13"/>
      <c r="FT19" s="14"/>
      <c r="FU19" s="13"/>
      <c r="FV19" s="15"/>
      <c r="FW19" s="13"/>
      <c r="FX19" s="14"/>
      <c r="FY19" s="13"/>
      <c r="FZ19" s="13"/>
      <c r="GA19" s="13"/>
      <c r="GB19" s="14"/>
      <c r="GC19" s="13"/>
      <c r="GD19" s="15"/>
      <c r="GE19" s="13"/>
      <c r="GF19" s="14"/>
      <c r="GG19" s="13"/>
      <c r="GH19" s="13"/>
      <c r="GI19" s="13"/>
      <c r="GJ19" s="14"/>
      <c r="GK19" s="13"/>
      <c r="GL19" s="15"/>
      <c r="GM19" s="13"/>
      <c r="GN19" s="14"/>
      <c r="GO19" s="13"/>
      <c r="GP19" s="13"/>
      <c r="GQ19" s="13"/>
      <c r="GR19" s="14"/>
      <c r="GS19" s="13"/>
      <c r="GT19" s="15"/>
      <c r="GU19" s="13"/>
      <c r="GV19" s="14"/>
      <c r="GW19" s="13"/>
      <c r="GX19" s="13"/>
      <c r="GY19" s="13"/>
      <c r="GZ19" s="14"/>
      <c r="HA19" s="13"/>
      <c r="HB19" s="15"/>
      <c r="HC19" s="13"/>
      <c r="HD19" s="14"/>
      <c r="HE19" s="13"/>
      <c r="HF19" s="13"/>
      <c r="HG19" s="13"/>
      <c r="HH19" s="14"/>
      <c r="HI19" s="13"/>
      <c r="HJ19" s="15"/>
      <c r="HK19" s="13"/>
      <c r="HL19" s="14"/>
      <c r="HM19" s="13"/>
      <c r="HN19" s="13"/>
      <c r="HO19" s="13"/>
      <c r="HP19" s="14"/>
      <c r="HQ19" s="13"/>
      <c r="HR19" s="15"/>
      <c r="HS19" s="13"/>
      <c r="HT19" s="14"/>
      <c r="HU19" s="13"/>
      <c r="HV19" s="13"/>
      <c r="HW19" s="13"/>
      <c r="HX19" s="14"/>
      <c r="HY19" s="13"/>
      <c r="HZ19" s="15"/>
      <c r="IA19" s="13"/>
      <c r="IB19" s="14"/>
      <c r="IC19" s="13"/>
      <c r="ID19" s="13"/>
      <c r="IE19" s="13"/>
      <c r="IF19" s="14"/>
      <c r="IG19" s="13"/>
      <c r="IH19" s="15"/>
      <c r="II19" s="13"/>
      <c r="IJ19" s="14"/>
      <c r="IK19" s="13"/>
      <c r="IL19" s="13"/>
      <c r="IM19" s="13"/>
      <c r="IN19" s="14"/>
      <c r="IO19" s="13"/>
      <c r="IP19" s="15"/>
      <c r="IQ19" s="13"/>
      <c r="IR19" s="14"/>
      <c r="IS19" s="13"/>
      <c r="IT19" s="13"/>
    </row>
    <row r="20" spans="1:8" s="1" customFormat="1" ht="51">
      <c r="A20" s="28" t="s">
        <v>10</v>
      </c>
      <c r="B20" s="39" t="s">
        <v>23</v>
      </c>
      <c r="C20" s="39"/>
      <c r="D20" s="27" t="s">
        <v>21</v>
      </c>
      <c r="E20" s="28" t="s">
        <v>11</v>
      </c>
      <c r="F20" s="26" t="s">
        <v>14</v>
      </c>
      <c r="G20" s="30" t="s">
        <v>24</v>
      </c>
      <c r="H20" s="29" t="s">
        <v>22</v>
      </c>
    </row>
    <row r="21" spans="1:8" ht="12.75">
      <c r="A21" s="18" t="s">
        <v>7</v>
      </c>
      <c r="B21" s="19">
        <v>4.44</v>
      </c>
      <c r="C21" s="18" t="s">
        <v>6</v>
      </c>
      <c r="D21" s="20">
        <v>26</v>
      </c>
      <c r="E21" s="19">
        <f>SUM(B21*D21)</f>
        <v>115.44000000000001</v>
      </c>
      <c r="F21" s="21">
        <f>(5*E21)</f>
        <v>577.2</v>
      </c>
      <c r="G21" s="18"/>
      <c r="H21" s="22">
        <f>(B21*4.33)</f>
        <v>19.2252</v>
      </c>
    </row>
    <row r="22" spans="2:6" ht="12.75">
      <c r="B22" s="3"/>
      <c r="E22" s="3"/>
      <c r="F22" s="3"/>
    </row>
    <row r="23" spans="1:8" ht="12.75">
      <c r="A23" s="18" t="s">
        <v>2</v>
      </c>
      <c r="B23" s="19">
        <v>5.92</v>
      </c>
      <c r="C23" s="18" t="s">
        <v>6</v>
      </c>
      <c r="D23" s="20">
        <v>59</v>
      </c>
      <c r="E23" s="19">
        <f>SUM(B23*D23)</f>
        <v>349.28</v>
      </c>
      <c r="F23" s="21">
        <f>(5*E23)</f>
        <v>1746.3999999999999</v>
      </c>
      <c r="G23" s="18"/>
      <c r="H23" s="22">
        <f>(B23*4.33)</f>
        <v>25.6336</v>
      </c>
    </row>
    <row r="24" ht="13.5" thickBot="1"/>
    <row r="25" spans="4:7" ht="13.5" thickBot="1">
      <c r="D25" s="4" t="s">
        <v>13</v>
      </c>
      <c r="E25" s="5">
        <f>SUM(E21:E23)</f>
        <v>464.71999999999997</v>
      </c>
      <c r="F25" s="5">
        <f>SUM(F21:F23)</f>
        <v>2323.6</v>
      </c>
      <c r="G25" s="36">
        <f>(F25*4.33)*10</f>
        <v>100611.88</v>
      </c>
    </row>
    <row r="36" spans="3:5" ht="15.75">
      <c r="C36" s="37" t="s">
        <v>15</v>
      </c>
      <c r="D36" s="37"/>
      <c r="E36" s="37"/>
    </row>
    <row r="37" ht="12.75">
      <c r="D37"/>
    </row>
    <row r="38" spans="1:8" ht="51">
      <c r="A38" s="26" t="s">
        <v>9</v>
      </c>
      <c r="B38" s="38" t="s">
        <v>23</v>
      </c>
      <c r="C38" s="38"/>
      <c r="D38" s="27" t="s">
        <v>21</v>
      </c>
      <c r="E38" s="35" t="s">
        <v>11</v>
      </c>
      <c r="F38" s="26" t="s">
        <v>14</v>
      </c>
      <c r="G38" s="30" t="s">
        <v>24</v>
      </c>
      <c r="H38" s="29" t="s">
        <v>22</v>
      </c>
    </row>
    <row r="39" spans="1:8" ht="12.75">
      <c r="A39" s="7" t="s">
        <v>0</v>
      </c>
      <c r="B39" s="24">
        <v>13.33</v>
      </c>
      <c r="C39" s="7" t="s">
        <v>6</v>
      </c>
      <c r="D39" s="9">
        <v>2</v>
      </c>
      <c r="E39" s="24">
        <f>SUM(B39*D39)</f>
        <v>26.66</v>
      </c>
      <c r="F39" s="24">
        <f>(5*E39)</f>
        <v>133.3</v>
      </c>
      <c r="G39" s="7"/>
      <c r="H39" s="32">
        <f>(B39*4.33)</f>
        <v>57.7189</v>
      </c>
    </row>
    <row r="40" spans="2:8" ht="12.75">
      <c r="B40" s="32"/>
      <c r="E40" s="32"/>
      <c r="F40" s="32"/>
      <c r="H40" s="32"/>
    </row>
    <row r="41" spans="1:8" ht="12.75">
      <c r="A41" s="7" t="s">
        <v>1</v>
      </c>
      <c r="B41" s="24">
        <v>14.9815</v>
      </c>
      <c r="C41" s="7" t="s">
        <v>6</v>
      </c>
      <c r="D41" s="9">
        <v>17</v>
      </c>
      <c r="E41" s="24">
        <f>SUM(B41*D41)</f>
        <v>254.68550000000002</v>
      </c>
      <c r="F41" s="24">
        <f>(5*E41)</f>
        <v>1273.4275</v>
      </c>
      <c r="G41" s="7"/>
      <c r="H41" s="32">
        <f>(B41*4.33)</f>
        <v>64.869895</v>
      </c>
    </row>
    <row r="42" spans="2:8" ht="12.75">
      <c r="B42" s="32"/>
      <c r="E42" s="32"/>
      <c r="F42" s="32"/>
      <c r="H42" s="32"/>
    </row>
    <row r="43" spans="1:8" ht="12.75">
      <c r="A43" s="7" t="s">
        <v>2</v>
      </c>
      <c r="B43" s="24">
        <v>16.57</v>
      </c>
      <c r="C43" s="7" t="s">
        <v>6</v>
      </c>
      <c r="D43" s="9">
        <v>66</v>
      </c>
      <c r="E43" s="24">
        <f>SUM(B43*D43)</f>
        <v>1093.6200000000001</v>
      </c>
      <c r="F43" s="24">
        <f>(5*E43)</f>
        <v>5468.1</v>
      </c>
      <c r="G43" s="7"/>
      <c r="H43" s="32">
        <f>(B43*4.33)</f>
        <v>71.74810000000001</v>
      </c>
    </row>
    <row r="44" spans="2:8" ht="12.75">
      <c r="B44" s="32"/>
      <c r="E44" s="32"/>
      <c r="F44" s="32"/>
      <c r="H44" s="32"/>
    </row>
    <row r="45" spans="1:8" ht="12.75">
      <c r="A45" s="7" t="s">
        <v>3</v>
      </c>
      <c r="B45" s="24">
        <v>18.1639</v>
      </c>
      <c r="C45" s="7" t="s">
        <v>6</v>
      </c>
      <c r="D45" s="9">
        <v>4</v>
      </c>
      <c r="E45" s="24">
        <f>SUM(B45*D45)</f>
        <v>72.6556</v>
      </c>
      <c r="F45" s="24">
        <f>(5*E45)</f>
        <v>363.278</v>
      </c>
      <c r="G45" s="7"/>
      <c r="H45" s="32">
        <f>(B45*4.33)</f>
        <v>78.64968700000001</v>
      </c>
    </row>
    <row r="46" spans="2:8" ht="12.75">
      <c r="B46" s="32"/>
      <c r="E46" s="32"/>
      <c r="F46" s="32"/>
      <c r="H46" s="32"/>
    </row>
    <row r="47" spans="1:8" ht="12.75">
      <c r="A47" s="7" t="s">
        <v>4</v>
      </c>
      <c r="B47" s="24">
        <v>19.8152</v>
      </c>
      <c r="C47" s="7" t="s">
        <v>6</v>
      </c>
      <c r="D47" s="9">
        <v>15</v>
      </c>
      <c r="E47" s="24">
        <f>SUM(B47*D47)</f>
        <v>297.228</v>
      </c>
      <c r="F47" s="24">
        <f>(5*E47)</f>
        <v>1486.14</v>
      </c>
      <c r="G47" s="7"/>
      <c r="H47" s="32">
        <f>(B47*4.33)</f>
        <v>85.799816</v>
      </c>
    </row>
    <row r="48" spans="2:6" ht="12.75">
      <c r="B48" s="32"/>
      <c r="E48" s="32"/>
      <c r="F48" s="32"/>
    </row>
    <row r="49" spans="1:7" ht="12.75">
      <c r="A49" s="7" t="s">
        <v>5</v>
      </c>
      <c r="B49" s="24">
        <v>175</v>
      </c>
      <c r="C49" s="7" t="s">
        <v>6</v>
      </c>
      <c r="D49" s="9">
        <v>1</v>
      </c>
      <c r="E49" s="24">
        <f>SUM(B49*D49)</f>
        <v>175</v>
      </c>
      <c r="F49" s="24" t="s">
        <v>18</v>
      </c>
      <c r="G49" s="7"/>
    </row>
    <row r="50" spans="2:6" ht="13.5" thickBot="1">
      <c r="B50" s="32"/>
      <c r="F50" s="32"/>
    </row>
    <row r="51" spans="2:8" ht="13.5" thickBot="1">
      <c r="B51" s="32"/>
      <c r="D51" s="4" t="s">
        <v>13</v>
      </c>
      <c r="E51" s="5">
        <f>SUM(E39:E50)</f>
        <v>1919.8491000000004</v>
      </c>
      <c r="F51" s="6">
        <f>SUM(F39:F49)</f>
        <v>8724.2455</v>
      </c>
      <c r="G51" s="36">
        <f>(F51*4.33)*10</f>
        <v>377759.83015000005</v>
      </c>
      <c r="H51" s="25"/>
    </row>
    <row r="52" spans="2:7" ht="12.75">
      <c r="B52" s="32"/>
      <c r="D52" s="4"/>
      <c r="E52" s="5"/>
      <c r="F52" s="6"/>
      <c r="G52" s="32"/>
    </row>
    <row r="53" spans="1:7" ht="13.5" thickBot="1">
      <c r="A53" s="10"/>
      <c r="B53" s="11"/>
      <c r="C53" s="10"/>
      <c r="D53" s="12"/>
      <c r="E53" s="10"/>
      <c r="F53" s="11"/>
      <c r="G53" s="10"/>
    </row>
    <row r="54" spans="1:7" ht="12.75">
      <c r="A54" s="13"/>
      <c r="B54" s="14"/>
      <c r="C54" s="13"/>
      <c r="D54" s="15"/>
      <c r="E54" s="13"/>
      <c r="F54" s="14"/>
      <c r="G54" s="13"/>
    </row>
    <row r="55" spans="1:8" ht="51">
      <c r="A55" s="26" t="s">
        <v>10</v>
      </c>
      <c r="B55" s="39" t="s">
        <v>23</v>
      </c>
      <c r="C55" s="39"/>
      <c r="D55" s="27" t="s">
        <v>21</v>
      </c>
      <c r="E55" s="35" t="s">
        <v>11</v>
      </c>
      <c r="F55" s="26" t="s">
        <v>14</v>
      </c>
      <c r="G55" s="30" t="s">
        <v>24</v>
      </c>
      <c r="H55" s="29" t="s">
        <v>22</v>
      </c>
    </row>
    <row r="56" spans="1:8" ht="12.75">
      <c r="A56" s="7" t="s">
        <v>7</v>
      </c>
      <c r="B56" s="24">
        <v>7.505</v>
      </c>
      <c r="C56" s="7" t="s">
        <v>6</v>
      </c>
      <c r="D56" s="9">
        <v>26</v>
      </c>
      <c r="E56" s="24">
        <f>SUM(B56*D56)</f>
        <v>195.13</v>
      </c>
      <c r="F56" s="24">
        <f>(5*E56)</f>
        <v>975.65</v>
      </c>
      <c r="G56" s="7"/>
      <c r="H56" s="32">
        <f>(B56*4.33)</f>
        <v>32.49665</v>
      </c>
    </row>
    <row r="57" spans="2:8" ht="12.75">
      <c r="B57" s="32"/>
      <c r="E57" s="32"/>
      <c r="F57" s="32"/>
      <c r="H57" s="32"/>
    </row>
    <row r="58" spans="1:8" ht="12.75">
      <c r="A58" s="7" t="s">
        <v>2</v>
      </c>
      <c r="B58" s="24">
        <v>9.006</v>
      </c>
      <c r="C58" s="7" t="s">
        <v>6</v>
      </c>
      <c r="D58" s="9">
        <v>59</v>
      </c>
      <c r="E58" s="24">
        <f>SUM(B58*D58)</f>
        <v>531.354</v>
      </c>
      <c r="F58" s="24">
        <f>(5*E58)</f>
        <v>2656.7700000000004</v>
      </c>
      <c r="G58" s="7"/>
      <c r="H58" s="32">
        <f>(B58*4.33)</f>
        <v>38.99598</v>
      </c>
    </row>
    <row r="59" ht="13.5" thickBot="1"/>
    <row r="60" spans="4:7" ht="13.5" thickBot="1">
      <c r="D60" s="4" t="s">
        <v>13</v>
      </c>
      <c r="E60" s="5">
        <f>SUM(E56:E59)</f>
        <v>726.484</v>
      </c>
      <c r="F60" s="5">
        <f>SUM(F56:F58)</f>
        <v>3632.4200000000005</v>
      </c>
      <c r="G60" s="36">
        <f>(F60*4.33)*10</f>
        <v>157283.78600000002</v>
      </c>
    </row>
    <row r="61" ht="12.75">
      <c r="D61"/>
    </row>
    <row r="70" spans="3:5" ht="15.75">
      <c r="C70" s="37" t="s">
        <v>12</v>
      </c>
      <c r="D70" s="37"/>
      <c r="E70" s="37"/>
    </row>
    <row r="71" ht="12.75">
      <c r="D71"/>
    </row>
    <row r="72" spans="1:8" ht="51">
      <c r="A72" s="26" t="s">
        <v>9</v>
      </c>
      <c r="B72" s="38" t="s">
        <v>23</v>
      </c>
      <c r="C72" s="38"/>
      <c r="D72" s="27" t="s">
        <v>21</v>
      </c>
      <c r="E72" s="35" t="s">
        <v>13</v>
      </c>
      <c r="F72" s="26" t="s">
        <v>14</v>
      </c>
      <c r="G72" s="30" t="s">
        <v>24</v>
      </c>
      <c r="H72" s="29" t="s">
        <v>22</v>
      </c>
    </row>
    <row r="73" spans="1:8" ht="12.75">
      <c r="A73" s="16" t="s">
        <v>0</v>
      </c>
      <c r="B73" s="23">
        <v>14.31</v>
      </c>
      <c r="C73" s="16" t="s">
        <v>6</v>
      </c>
      <c r="D73" s="17">
        <v>2</v>
      </c>
      <c r="E73" s="23">
        <f>SUM(B73*D73)</f>
        <v>28.62</v>
      </c>
      <c r="F73" s="23">
        <f>(5*E73)</f>
        <v>143.1</v>
      </c>
      <c r="G73" s="16"/>
      <c r="H73" s="32">
        <f>(B73*4.33)</f>
        <v>61.962300000000006</v>
      </c>
    </row>
    <row r="74" spans="2:8" ht="12.75">
      <c r="B74" s="32"/>
      <c r="E74" s="32"/>
      <c r="F74" s="32"/>
      <c r="H74" s="32"/>
    </row>
    <row r="75" spans="1:8" ht="12.75">
      <c r="A75" s="16" t="s">
        <v>1</v>
      </c>
      <c r="B75" s="23">
        <v>17.12</v>
      </c>
      <c r="C75" s="16" t="s">
        <v>6</v>
      </c>
      <c r="D75" s="17">
        <v>17</v>
      </c>
      <c r="E75" s="23">
        <f>SUM(B75*D75)</f>
        <v>291.04</v>
      </c>
      <c r="F75" s="23">
        <f>(5*E75)</f>
        <v>1455.2</v>
      </c>
      <c r="G75" s="16"/>
      <c r="H75" s="32">
        <f>(B75*4.33)</f>
        <v>74.12960000000001</v>
      </c>
    </row>
    <row r="76" spans="2:8" ht="12.75">
      <c r="B76" s="32"/>
      <c r="E76" s="32"/>
      <c r="F76" s="32"/>
      <c r="H76" s="32"/>
    </row>
    <row r="77" spans="1:8" ht="12.75">
      <c r="A77" s="16" t="s">
        <v>2</v>
      </c>
      <c r="B77" s="23">
        <v>19.92</v>
      </c>
      <c r="C77" s="16" t="s">
        <v>6</v>
      </c>
      <c r="D77" s="17">
        <v>66</v>
      </c>
      <c r="E77" s="23">
        <f>SUM(B77*D77)</f>
        <v>1314.72</v>
      </c>
      <c r="F77" s="23">
        <f>(5*E77)</f>
        <v>6573.6</v>
      </c>
      <c r="G77" s="16"/>
      <c r="H77" s="32">
        <f>(B77*4.33)</f>
        <v>86.2536</v>
      </c>
    </row>
    <row r="78" spans="2:8" ht="12.75">
      <c r="B78" s="32"/>
      <c r="E78" s="32"/>
      <c r="F78" s="32"/>
      <c r="H78" s="32"/>
    </row>
    <row r="79" spans="1:8" ht="12.75">
      <c r="A79" s="16" t="s">
        <v>3</v>
      </c>
      <c r="B79" s="23">
        <v>22.69</v>
      </c>
      <c r="C79" s="16" t="s">
        <v>6</v>
      </c>
      <c r="D79" s="17">
        <v>4</v>
      </c>
      <c r="E79" s="23">
        <f>SUM(B79*D79)</f>
        <v>90.76</v>
      </c>
      <c r="F79" s="23">
        <f>(5*E79)</f>
        <v>453.8</v>
      </c>
      <c r="G79" s="16"/>
      <c r="H79" s="32">
        <f>(B79*4.33)</f>
        <v>98.24770000000001</v>
      </c>
    </row>
    <row r="80" spans="2:8" ht="12.75">
      <c r="B80" s="32"/>
      <c r="E80" s="32"/>
      <c r="F80" s="32"/>
      <c r="H80" s="32"/>
    </row>
    <row r="81" spans="1:8" ht="12.75">
      <c r="A81" s="16" t="s">
        <v>4</v>
      </c>
      <c r="B81" s="23">
        <v>25.55</v>
      </c>
      <c r="C81" s="16" t="s">
        <v>6</v>
      </c>
      <c r="D81" s="17">
        <v>15</v>
      </c>
      <c r="E81" s="23">
        <f>SUM(B81*D81)</f>
        <v>383.25</v>
      </c>
      <c r="F81" s="23">
        <f>(5*E81)</f>
        <v>1916.25</v>
      </c>
      <c r="G81" s="16"/>
      <c r="H81" s="32">
        <f>(B81*4.33)</f>
        <v>110.6315</v>
      </c>
    </row>
    <row r="82" spans="2:6" ht="12.75">
      <c r="B82" s="32"/>
      <c r="E82" s="32"/>
      <c r="F82" s="32"/>
    </row>
    <row r="83" spans="1:7" ht="12.75">
      <c r="A83" s="16" t="s">
        <v>5</v>
      </c>
      <c r="B83" s="23">
        <v>489.08</v>
      </c>
      <c r="C83" s="16" t="s">
        <v>6</v>
      </c>
      <c r="D83" s="17">
        <v>1</v>
      </c>
      <c r="E83" s="23">
        <f>SUM(B83*D83)</f>
        <v>489.08</v>
      </c>
      <c r="F83" s="23" t="s">
        <v>17</v>
      </c>
      <c r="G83" s="16"/>
    </row>
    <row r="84" spans="2:6" ht="13.5" thickBot="1">
      <c r="B84" s="32"/>
      <c r="F84" s="32"/>
    </row>
    <row r="85" spans="2:7" ht="13.5" thickBot="1">
      <c r="B85" s="32"/>
      <c r="E85" s="4" t="s">
        <v>13</v>
      </c>
      <c r="F85" s="6">
        <f>SUM(F73:F83)</f>
        <v>10541.95</v>
      </c>
      <c r="G85" s="34">
        <f>(F85*4.33)*10</f>
        <v>456466.43500000006</v>
      </c>
    </row>
    <row r="86" spans="2:7" ht="12.75">
      <c r="B86" s="32"/>
      <c r="D86" s="4"/>
      <c r="E86" s="5"/>
      <c r="F86" s="6"/>
      <c r="G86" s="32"/>
    </row>
    <row r="87" spans="1:7" ht="13.5" thickBot="1">
      <c r="A87" s="10"/>
      <c r="B87" s="11"/>
      <c r="C87" s="10"/>
      <c r="D87" s="12"/>
      <c r="E87" s="10"/>
      <c r="F87" s="11"/>
      <c r="G87" s="10"/>
    </row>
    <row r="88" spans="1:7" ht="12.75">
      <c r="A88" s="13"/>
      <c r="B88" s="14"/>
      <c r="C88" s="13"/>
      <c r="D88" s="15"/>
      <c r="E88" s="13"/>
      <c r="F88" s="14"/>
      <c r="G88" s="13"/>
    </row>
    <row r="89" spans="1:8" ht="51">
      <c r="A89" s="31" t="s">
        <v>10</v>
      </c>
      <c r="B89" s="38" t="s">
        <v>23</v>
      </c>
      <c r="C89" s="38"/>
      <c r="D89" s="27" t="s">
        <v>21</v>
      </c>
      <c r="E89" s="35" t="s">
        <v>13</v>
      </c>
      <c r="F89" s="26" t="s">
        <v>14</v>
      </c>
      <c r="G89" s="30" t="s">
        <v>24</v>
      </c>
      <c r="H89" s="29" t="s">
        <v>22</v>
      </c>
    </row>
    <row r="90" spans="1:8" ht="12.75">
      <c r="A90" s="16" t="s">
        <v>7</v>
      </c>
      <c r="B90" s="23">
        <v>10.48</v>
      </c>
      <c r="C90" s="16" t="s">
        <v>6</v>
      </c>
      <c r="D90" s="17">
        <v>26</v>
      </c>
      <c r="E90" s="23">
        <f>SUM(B90*D90)</f>
        <v>272.48</v>
      </c>
      <c r="F90" s="23">
        <f>(5*E90)</f>
        <v>1362.4</v>
      </c>
      <c r="G90" s="16"/>
      <c r="H90" s="32">
        <f>(B90*4.33)</f>
        <v>45.3784</v>
      </c>
    </row>
    <row r="91" spans="2:8" ht="12.75">
      <c r="B91" s="32"/>
      <c r="E91" s="32"/>
      <c r="F91" s="32"/>
      <c r="H91" s="32"/>
    </row>
    <row r="92" spans="1:8" ht="12.75">
      <c r="A92" s="16" t="s">
        <v>2</v>
      </c>
      <c r="B92" s="23">
        <v>10.67</v>
      </c>
      <c r="C92" s="16" t="s">
        <v>6</v>
      </c>
      <c r="D92" s="17">
        <v>59</v>
      </c>
      <c r="E92" s="23">
        <f>SUM(B92*D92)</f>
        <v>629.53</v>
      </c>
      <c r="F92" s="23">
        <f>(5*E92)</f>
        <v>3147.6499999999996</v>
      </c>
      <c r="G92" s="16"/>
      <c r="H92" s="32">
        <f>(B92*4.33)</f>
        <v>46.201100000000004</v>
      </c>
    </row>
    <row r="93" ht="13.5" thickBot="1"/>
    <row r="94" spans="5:7" ht="13.5" thickBot="1">
      <c r="E94" s="4" t="s">
        <v>13</v>
      </c>
      <c r="F94" s="5">
        <f>SUM(F90:F92)</f>
        <v>4510.049999999999</v>
      </c>
      <c r="G94" s="34">
        <f>(F94*4.33)*10</f>
        <v>195285.16499999998</v>
      </c>
    </row>
    <row r="95" ht="12.75">
      <c r="D95"/>
    </row>
  </sheetData>
  <sheetProtection/>
  <mergeCells count="9">
    <mergeCell ref="C70:E70"/>
    <mergeCell ref="B72:C72"/>
    <mergeCell ref="B89:C89"/>
    <mergeCell ref="C36:E36"/>
    <mergeCell ref="B38:C38"/>
    <mergeCell ref="B55:C55"/>
    <mergeCell ref="C1:E1"/>
    <mergeCell ref="B3:C3"/>
    <mergeCell ref="B20:C20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8"/>
  <sheetViews>
    <sheetView zoomScalePageLayoutView="0" workbookViewId="0" topLeftCell="A1">
      <selection activeCell="A1" sqref="A1:H26"/>
    </sheetView>
  </sheetViews>
  <sheetFormatPr defaultColWidth="9.140625" defaultRowHeight="12.75"/>
  <cols>
    <col min="1" max="1" width="11.7109375" style="0" bestFit="1" customWidth="1"/>
    <col min="2" max="2" width="8.7109375" style="0" bestFit="1" customWidth="1"/>
    <col min="3" max="3" width="10.140625" style="0" bestFit="1" customWidth="1"/>
    <col min="4" max="4" width="12.7109375" style="0" customWidth="1"/>
    <col min="5" max="5" width="10.28125" style="0" bestFit="1" customWidth="1"/>
    <col min="6" max="6" width="11.57421875" style="0" bestFit="1" customWidth="1"/>
    <col min="7" max="7" width="12.28125" style="0" bestFit="1" customWidth="1"/>
    <col min="8" max="8" width="10.140625" style="0" customWidth="1"/>
    <col min="10" max="10" width="10.28125" style="0" bestFit="1" customWidth="1"/>
  </cols>
  <sheetData>
    <row r="1" spans="3:5" ht="24.75" customHeight="1">
      <c r="C1" s="37" t="s">
        <v>12</v>
      </c>
      <c r="D1" s="37"/>
      <c r="E1" s="37"/>
    </row>
    <row r="3" spans="1:8" ht="51">
      <c r="A3" s="26" t="s">
        <v>9</v>
      </c>
      <c r="B3" s="38" t="s">
        <v>23</v>
      </c>
      <c r="C3" s="38"/>
      <c r="D3" s="27" t="s">
        <v>21</v>
      </c>
      <c r="E3" s="28" t="s">
        <v>13</v>
      </c>
      <c r="F3" s="26" t="s">
        <v>14</v>
      </c>
      <c r="G3" s="30" t="s">
        <v>24</v>
      </c>
      <c r="H3" s="29" t="s">
        <v>22</v>
      </c>
    </row>
    <row r="4" spans="1:8" ht="12.75">
      <c r="A4" s="16" t="s">
        <v>0</v>
      </c>
      <c r="B4" s="23">
        <v>14.31</v>
      </c>
      <c r="C4" s="16" t="s">
        <v>6</v>
      </c>
      <c r="D4" s="17">
        <v>2</v>
      </c>
      <c r="E4" s="23">
        <f>SUM(B4*D4)</f>
        <v>28.62</v>
      </c>
      <c r="F4" s="23">
        <f>(5*E4)</f>
        <v>143.1</v>
      </c>
      <c r="G4" s="16"/>
      <c r="H4" s="22">
        <f>(B4*4.33)</f>
        <v>61.962300000000006</v>
      </c>
    </row>
    <row r="5" spans="2:8" ht="12.75">
      <c r="B5" s="22"/>
      <c r="D5" s="2"/>
      <c r="E5" s="22"/>
      <c r="F5" s="22"/>
      <c r="H5" s="22"/>
    </row>
    <row r="6" spans="1:8" ht="12.75">
      <c r="A6" s="16" t="s">
        <v>1</v>
      </c>
      <c r="B6" s="23">
        <v>17.12</v>
      </c>
      <c r="C6" s="16" t="s">
        <v>6</v>
      </c>
      <c r="D6" s="17">
        <v>17</v>
      </c>
      <c r="E6" s="23">
        <f>SUM(B6*D6)</f>
        <v>291.04</v>
      </c>
      <c r="F6" s="23">
        <f>(5*E6)</f>
        <v>1455.2</v>
      </c>
      <c r="G6" s="16"/>
      <c r="H6" s="22">
        <f>(B6*4.33)</f>
        <v>74.12960000000001</v>
      </c>
    </row>
    <row r="7" spans="2:8" ht="12.75">
      <c r="B7" s="22"/>
      <c r="D7" s="2"/>
      <c r="E7" s="22"/>
      <c r="F7" s="22"/>
      <c r="H7" s="22"/>
    </row>
    <row r="8" spans="1:8" ht="12.75">
      <c r="A8" s="16" t="s">
        <v>2</v>
      </c>
      <c r="B8" s="23">
        <v>19.92</v>
      </c>
      <c r="C8" s="16" t="s">
        <v>6</v>
      </c>
      <c r="D8" s="17">
        <v>66</v>
      </c>
      <c r="E8" s="23">
        <f>SUM(B8*D8)</f>
        <v>1314.72</v>
      </c>
      <c r="F8" s="23">
        <f>(5*E8)</f>
        <v>6573.6</v>
      </c>
      <c r="G8" s="16"/>
      <c r="H8" s="22">
        <f>(B8*4.33)</f>
        <v>86.2536</v>
      </c>
    </row>
    <row r="9" spans="2:8" ht="12.75">
      <c r="B9" s="22"/>
      <c r="D9" s="2"/>
      <c r="E9" s="22"/>
      <c r="F9" s="22"/>
      <c r="H9" s="22"/>
    </row>
    <row r="10" spans="1:8" ht="12.75">
      <c r="A10" s="16" t="s">
        <v>3</v>
      </c>
      <c r="B10" s="23">
        <v>22.69</v>
      </c>
      <c r="C10" s="16" t="s">
        <v>6</v>
      </c>
      <c r="D10" s="17">
        <v>4</v>
      </c>
      <c r="E10" s="23">
        <f>SUM(B10*D10)</f>
        <v>90.76</v>
      </c>
      <c r="F10" s="23">
        <f>(5*E10)</f>
        <v>453.8</v>
      </c>
      <c r="G10" s="16"/>
      <c r="H10" s="22">
        <f>(B10*4.33)</f>
        <v>98.24770000000001</v>
      </c>
    </row>
    <row r="11" spans="2:8" ht="12.75">
      <c r="B11" s="22"/>
      <c r="D11" s="2"/>
      <c r="E11" s="22"/>
      <c r="F11" s="22"/>
      <c r="H11" s="22"/>
    </row>
    <row r="12" spans="1:8" ht="12.75">
      <c r="A12" s="16" t="s">
        <v>4</v>
      </c>
      <c r="B12" s="23">
        <v>25.55</v>
      </c>
      <c r="C12" s="16" t="s">
        <v>6</v>
      </c>
      <c r="D12" s="17">
        <v>15</v>
      </c>
      <c r="E12" s="23">
        <f>SUM(B12*D12)</f>
        <v>383.25</v>
      </c>
      <c r="F12" s="23">
        <f>(5*E12)</f>
        <v>1916.25</v>
      </c>
      <c r="G12" s="16"/>
      <c r="H12" s="22">
        <f>(B12*4.33)</f>
        <v>110.6315</v>
      </c>
    </row>
    <row r="13" spans="2:6" ht="12.75">
      <c r="B13" s="22"/>
      <c r="D13" s="2"/>
      <c r="E13" s="22"/>
      <c r="F13" s="22"/>
    </row>
    <row r="14" spans="1:10" ht="12.75">
      <c r="A14" s="16" t="s">
        <v>5</v>
      </c>
      <c r="B14" s="23">
        <v>489.08</v>
      </c>
      <c r="C14" s="16" t="s">
        <v>6</v>
      </c>
      <c r="D14" s="17">
        <v>1</v>
      </c>
      <c r="E14" s="23">
        <f>SUM(B14*D14)</f>
        <v>489.08</v>
      </c>
      <c r="F14" s="23" t="s">
        <v>17</v>
      </c>
      <c r="G14" s="16"/>
      <c r="J14" s="25"/>
    </row>
    <row r="15" spans="2:6" ht="13.5" thickBot="1">
      <c r="B15" s="22"/>
      <c r="D15" s="2"/>
      <c r="F15" s="22"/>
    </row>
    <row r="16" spans="2:7" ht="13.5" thickBot="1">
      <c r="B16" s="22"/>
      <c r="D16" s="2"/>
      <c r="E16" s="4" t="s">
        <v>13</v>
      </c>
      <c r="F16" s="6">
        <f>SUM(F4:F14)</f>
        <v>10541.95</v>
      </c>
      <c r="G16" s="34">
        <f>(F16*4.33)*10</f>
        <v>456466.43500000006</v>
      </c>
    </row>
    <row r="17" spans="2:7" ht="12.75">
      <c r="B17" s="22"/>
      <c r="D17" s="4"/>
      <c r="E17" s="5"/>
      <c r="F17" s="6"/>
      <c r="G17" s="22"/>
    </row>
    <row r="18" spans="1:7" ht="13.5" thickBot="1">
      <c r="A18" s="10"/>
      <c r="B18" s="11"/>
      <c r="C18" s="10"/>
      <c r="D18" s="12"/>
      <c r="E18" s="10"/>
      <c r="F18" s="11"/>
      <c r="G18" s="10"/>
    </row>
    <row r="19" spans="1:7" ht="12.75">
      <c r="A19" s="13"/>
      <c r="B19" s="14"/>
      <c r="C19" s="13"/>
      <c r="D19" s="15"/>
      <c r="E19" s="13"/>
      <c r="F19" s="14"/>
      <c r="G19" s="13"/>
    </row>
    <row r="20" spans="1:8" ht="37.5" customHeight="1">
      <c r="A20" s="31" t="s">
        <v>10</v>
      </c>
      <c r="B20" s="38" t="s">
        <v>23</v>
      </c>
      <c r="C20" s="38"/>
      <c r="D20" s="27" t="s">
        <v>21</v>
      </c>
      <c r="E20" s="28" t="s">
        <v>13</v>
      </c>
      <c r="F20" s="26" t="s">
        <v>14</v>
      </c>
      <c r="G20" s="30" t="s">
        <v>24</v>
      </c>
      <c r="H20" s="29" t="s">
        <v>22</v>
      </c>
    </row>
    <row r="21" spans="1:8" ht="12.75">
      <c r="A21" s="16" t="s">
        <v>7</v>
      </c>
      <c r="B21" s="23">
        <v>10.48</v>
      </c>
      <c r="C21" s="16" t="s">
        <v>6</v>
      </c>
      <c r="D21" s="17">
        <v>26</v>
      </c>
      <c r="E21" s="23">
        <f>SUM(B21*D21)</f>
        <v>272.48</v>
      </c>
      <c r="F21" s="23">
        <f>(5*E21)</f>
        <v>1362.4</v>
      </c>
      <c r="G21" s="16"/>
      <c r="H21" s="22">
        <f>(B21*4.33)</f>
        <v>45.3784</v>
      </c>
    </row>
    <row r="22" spans="2:8" ht="12.75">
      <c r="B22" s="22"/>
      <c r="D22" s="2"/>
      <c r="E22" s="22"/>
      <c r="F22" s="22"/>
      <c r="H22" s="22"/>
    </row>
    <row r="23" spans="1:8" ht="12.75">
      <c r="A23" s="16" t="s">
        <v>2</v>
      </c>
      <c r="B23" s="23">
        <v>10.67</v>
      </c>
      <c r="C23" s="16" t="s">
        <v>6</v>
      </c>
      <c r="D23" s="17">
        <v>59</v>
      </c>
      <c r="E23" s="23">
        <f>SUM(B23*D23)</f>
        <v>629.53</v>
      </c>
      <c r="F23" s="23">
        <f>(5*E23)</f>
        <v>3147.6499999999996</v>
      </c>
      <c r="G23" s="16"/>
      <c r="H23" s="22">
        <f>(B23*4.33)</f>
        <v>46.201100000000004</v>
      </c>
    </row>
    <row r="24" ht="13.5" thickBot="1">
      <c r="D24" s="2"/>
    </row>
    <row r="25" spans="4:7" ht="13.5" thickBot="1">
      <c r="D25" s="2"/>
      <c r="E25" s="4" t="s">
        <v>13</v>
      </c>
      <c r="F25" s="5">
        <f>SUM(F21:F23)</f>
        <v>4510.049999999999</v>
      </c>
      <c r="G25" s="34">
        <f>(F25*4.33)*10</f>
        <v>195285.16499999998</v>
      </c>
    </row>
    <row r="28" ht="12.75">
      <c r="A28" t="s">
        <v>16</v>
      </c>
    </row>
  </sheetData>
  <sheetProtection/>
  <mergeCells count="3">
    <mergeCell ref="C1:E1"/>
    <mergeCell ref="B3:C3"/>
    <mergeCell ref="B20:C20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I29"/>
  <sheetViews>
    <sheetView zoomScalePageLayoutView="0" workbookViewId="0" topLeftCell="A1">
      <selection activeCell="A1" sqref="A1:H26"/>
    </sheetView>
  </sheetViews>
  <sheetFormatPr defaultColWidth="9.140625" defaultRowHeight="12.75"/>
  <cols>
    <col min="1" max="1" width="11.7109375" style="0" bestFit="1" customWidth="1"/>
    <col min="2" max="2" width="8.7109375" style="0" bestFit="1" customWidth="1"/>
    <col min="3" max="3" width="11.140625" style="0" customWidth="1"/>
    <col min="5" max="5" width="10.28125" style="0" bestFit="1" customWidth="1"/>
    <col min="6" max="6" width="11.57421875" style="0" bestFit="1" customWidth="1"/>
    <col min="7" max="7" width="14.00390625" style="0" bestFit="1" customWidth="1"/>
    <col min="8" max="8" width="10.28125" style="0" bestFit="1" customWidth="1"/>
    <col min="9" max="9" width="14.00390625" style="0" bestFit="1" customWidth="1"/>
  </cols>
  <sheetData>
    <row r="1" spans="3:5" ht="21.75" customHeight="1">
      <c r="C1" s="37" t="s">
        <v>15</v>
      </c>
      <c r="D1" s="37"/>
      <c r="E1" s="37"/>
    </row>
    <row r="3" spans="1:8" ht="45.75" customHeight="1">
      <c r="A3" s="26" t="s">
        <v>9</v>
      </c>
      <c r="B3" s="38" t="s">
        <v>23</v>
      </c>
      <c r="C3" s="38"/>
      <c r="D3" s="27" t="s">
        <v>21</v>
      </c>
      <c r="E3" s="28" t="s">
        <v>11</v>
      </c>
      <c r="F3" s="26" t="s">
        <v>14</v>
      </c>
      <c r="G3" s="30" t="s">
        <v>24</v>
      </c>
      <c r="H3" s="29" t="s">
        <v>22</v>
      </c>
    </row>
    <row r="4" spans="1:9" ht="12.75">
      <c r="A4" s="7" t="s">
        <v>0</v>
      </c>
      <c r="B4" s="8">
        <v>13.33</v>
      </c>
      <c r="C4" s="7" t="s">
        <v>6</v>
      </c>
      <c r="D4" s="9">
        <v>2</v>
      </c>
      <c r="E4" s="8">
        <f>SUM(B4*D4)</f>
        <v>26.66</v>
      </c>
      <c r="F4" s="8">
        <f>(5*E4)</f>
        <v>133.3</v>
      </c>
      <c r="G4" s="7"/>
      <c r="H4" s="22">
        <f>(B4*4.33)</f>
        <v>57.7189</v>
      </c>
      <c r="I4" s="33"/>
    </row>
    <row r="5" spans="2:8" ht="12.75">
      <c r="B5" s="3"/>
      <c r="D5" s="2"/>
      <c r="E5" s="3"/>
      <c r="F5" s="3"/>
      <c r="H5" s="22"/>
    </row>
    <row r="6" spans="1:9" ht="12.75">
      <c r="A6" s="7" t="s">
        <v>1</v>
      </c>
      <c r="B6" s="8">
        <v>14.9815</v>
      </c>
      <c r="C6" s="7" t="s">
        <v>6</v>
      </c>
      <c r="D6" s="9">
        <v>17</v>
      </c>
      <c r="E6" s="8">
        <f>SUM(B6*D6)</f>
        <v>254.68550000000002</v>
      </c>
      <c r="F6" s="8">
        <f>(5*E6)</f>
        <v>1273.4275</v>
      </c>
      <c r="G6" s="7"/>
      <c r="H6" s="22">
        <f>(B6*4.33)</f>
        <v>64.869895</v>
      </c>
      <c r="I6" s="33"/>
    </row>
    <row r="7" spans="2:8" ht="12.75">
      <c r="B7" s="3"/>
      <c r="D7" s="2"/>
      <c r="E7" s="3"/>
      <c r="F7" s="3"/>
      <c r="H7" s="22"/>
    </row>
    <row r="8" spans="1:9" ht="12.75">
      <c r="A8" s="7" t="s">
        <v>2</v>
      </c>
      <c r="B8" s="8">
        <v>16.57</v>
      </c>
      <c r="C8" s="7" t="s">
        <v>6</v>
      </c>
      <c r="D8" s="9">
        <v>66</v>
      </c>
      <c r="E8" s="8">
        <f>SUM(B8*D8)</f>
        <v>1093.6200000000001</v>
      </c>
      <c r="F8" s="8">
        <f>(5*E8)</f>
        <v>5468.1</v>
      </c>
      <c r="G8" s="7"/>
      <c r="H8" s="22">
        <f>(B8*4.33)</f>
        <v>71.74810000000001</v>
      </c>
      <c r="I8" s="33"/>
    </row>
    <row r="9" spans="2:8" ht="12.75">
      <c r="B9" s="3"/>
      <c r="D9" s="2"/>
      <c r="E9" s="3"/>
      <c r="F9" s="3"/>
      <c r="H9" s="22"/>
    </row>
    <row r="10" spans="1:9" ht="12.75">
      <c r="A10" s="7" t="s">
        <v>3</v>
      </c>
      <c r="B10" s="8">
        <v>18.1639</v>
      </c>
      <c r="C10" s="7" t="s">
        <v>6</v>
      </c>
      <c r="D10" s="9">
        <v>4</v>
      </c>
      <c r="E10" s="8">
        <f>SUM(B10*D10)</f>
        <v>72.6556</v>
      </c>
      <c r="F10" s="8">
        <f>(5*E10)</f>
        <v>363.278</v>
      </c>
      <c r="G10" s="7"/>
      <c r="H10" s="22">
        <f>(B10*4.33)</f>
        <v>78.64968700000001</v>
      </c>
      <c r="I10" s="33"/>
    </row>
    <row r="11" spans="2:8" ht="12.75">
      <c r="B11" s="3"/>
      <c r="D11" s="2"/>
      <c r="E11" s="3"/>
      <c r="F11" s="3"/>
      <c r="H11" s="22"/>
    </row>
    <row r="12" spans="1:9" ht="12.75">
      <c r="A12" s="7" t="s">
        <v>4</v>
      </c>
      <c r="B12" s="8">
        <v>19.8152</v>
      </c>
      <c r="C12" s="7" t="s">
        <v>6</v>
      </c>
      <c r="D12" s="9">
        <v>15</v>
      </c>
      <c r="E12" s="8">
        <f>SUM(B12*D12)</f>
        <v>297.228</v>
      </c>
      <c r="F12" s="8">
        <f>(5*E12)</f>
        <v>1486.14</v>
      </c>
      <c r="G12" s="7"/>
      <c r="H12" s="22">
        <f>(B12*4.33)</f>
        <v>85.799816</v>
      </c>
      <c r="I12" s="33"/>
    </row>
    <row r="13" spans="2:6" ht="12.75">
      <c r="B13" s="3"/>
      <c r="D13" s="2"/>
      <c r="E13" s="3"/>
      <c r="F13" s="3"/>
    </row>
    <row r="14" spans="1:7" ht="12.75">
      <c r="A14" s="7" t="s">
        <v>5</v>
      </c>
      <c r="B14" s="8">
        <v>175</v>
      </c>
      <c r="C14" s="7" t="s">
        <v>6</v>
      </c>
      <c r="D14" s="9">
        <v>1</v>
      </c>
      <c r="E14" s="8">
        <f>SUM(B14*D14)</f>
        <v>175</v>
      </c>
      <c r="F14" s="24" t="s">
        <v>18</v>
      </c>
      <c r="G14" s="7"/>
    </row>
    <row r="15" spans="2:6" ht="12.75">
      <c r="B15" s="3"/>
      <c r="D15" s="2"/>
      <c r="F15" s="3"/>
    </row>
    <row r="16" spans="2:9" ht="12.75">
      <c r="B16" s="3"/>
      <c r="D16" s="4" t="s">
        <v>13</v>
      </c>
      <c r="E16" s="5">
        <f>SUM(E4:E15)</f>
        <v>1919.8491000000004</v>
      </c>
      <c r="F16" s="6">
        <f>SUM(F4:F14)</f>
        <v>8724.2455</v>
      </c>
      <c r="G16" s="3">
        <f>(F16*4.33)*10</f>
        <v>377759.83015000005</v>
      </c>
      <c r="H16" s="25"/>
      <c r="I16" s="32"/>
    </row>
    <row r="17" spans="2:7" ht="12.75">
      <c r="B17" s="3"/>
      <c r="D17" s="4"/>
      <c r="E17" s="5"/>
      <c r="F17" s="6"/>
      <c r="G17" s="3"/>
    </row>
    <row r="18" spans="1:7" ht="13.5" thickBot="1">
      <c r="A18" s="10"/>
      <c r="B18" s="11"/>
      <c r="C18" s="10"/>
      <c r="D18" s="12"/>
      <c r="E18" s="10"/>
      <c r="F18" s="11"/>
      <c r="G18" s="10"/>
    </row>
    <row r="19" spans="1:7" ht="12.75">
      <c r="A19" s="13"/>
      <c r="B19" s="14"/>
      <c r="C19" s="13"/>
      <c r="D19" s="15"/>
      <c r="E19" s="13"/>
      <c r="F19" s="14"/>
      <c r="G19" s="13"/>
    </row>
    <row r="20" spans="1:8" ht="43.5" customHeight="1">
      <c r="A20" s="26" t="s">
        <v>10</v>
      </c>
      <c r="B20" s="39" t="s">
        <v>23</v>
      </c>
      <c r="C20" s="39"/>
      <c r="D20" s="27" t="s">
        <v>21</v>
      </c>
      <c r="E20" s="28" t="s">
        <v>11</v>
      </c>
      <c r="F20" s="26" t="s">
        <v>14</v>
      </c>
      <c r="G20" s="30" t="s">
        <v>24</v>
      </c>
      <c r="H20" s="29" t="s">
        <v>22</v>
      </c>
    </row>
    <row r="21" spans="1:8" ht="12.75">
      <c r="A21" s="7" t="s">
        <v>7</v>
      </c>
      <c r="B21" s="8">
        <v>7.505</v>
      </c>
      <c r="C21" s="7" t="s">
        <v>6</v>
      </c>
      <c r="D21" s="9">
        <v>26</v>
      </c>
      <c r="E21" s="8">
        <f>SUM(B21*D21)</f>
        <v>195.13</v>
      </c>
      <c r="F21" s="8">
        <f>(5*E21)</f>
        <v>975.65</v>
      </c>
      <c r="G21" s="7"/>
      <c r="H21" s="22">
        <f>(B21*4.33)</f>
        <v>32.49665</v>
      </c>
    </row>
    <row r="22" spans="2:8" ht="12.75">
      <c r="B22" s="3"/>
      <c r="D22" s="2"/>
      <c r="E22" s="3"/>
      <c r="F22" s="3"/>
      <c r="H22" s="22"/>
    </row>
    <row r="23" spans="1:8" ht="12.75">
      <c r="A23" s="7" t="s">
        <v>2</v>
      </c>
      <c r="B23" s="8">
        <v>9.006</v>
      </c>
      <c r="C23" s="7" t="s">
        <v>6</v>
      </c>
      <c r="D23" s="9">
        <v>59</v>
      </c>
      <c r="E23" s="8">
        <f>SUM(B23*D23)</f>
        <v>531.354</v>
      </c>
      <c r="F23" s="8">
        <f>(5*E23)</f>
        <v>2656.7700000000004</v>
      </c>
      <c r="G23" s="7"/>
      <c r="H23" s="22">
        <f>(B23*4.33)</f>
        <v>38.99598</v>
      </c>
    </row>
    <row r="24" ht="12.75">
      <c r="D24" s="2"/>
    </row>
    <row r="25" spans="4:7" ht="12.75">
      <c r="D25" s="4" t="s">
        <v>13</v>
      </c>
      <c r="E25" s="5">
        <f>SUM(E21:E24)</f>
        <v>726.484</v>
      </c>
      <c r="F25" s="5">
        <f>SUM(F21:F23)</f>
        <v>3632.4200000000005</v>
      </c>
      <c r="G25" s="3">
        <f>(F25*4.33)*10</f>
        <v>157283.78600000002</v>
      </c>
    </row>
    <row r="28" ht="12.75">
      <c r="A28" t="s">
        <v>16</v>
      </c>
    </row>
    <row r="29" ht="12.75">
      <c r="C29" t="s">
        <v>20</v>
      </c>
    </row>
  </sheetData>
  <sheetProtection/>
  <mergeCells count="3">
    <mergeCell ref="C1:E1"/>
    <mergeCell ref="B3:C3"/>
    <mergeCell ref="B20:C20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SCUSD</dc:creator>
  <cp:keywords/>
  <dc:description/>
  <cp:lastModifiedBy>SCUSD</cp:lastModifiedBy>
  <cp:lastPrinted>2013-07-24T16:54:12Z</cp:lastPrinted>
  <dcterms:created xsi:type="dcterms:W3CDTF">2013-06-20T21:01:01Z</dcterms:created>
  <dcterms:modified xsi:type="dcterms:W3CDTF">2013-08-22T15:48:52Z</dcterms:modified>
  <cp:category/>
  <cp:version/>
  <cp:contentType/>
  <cp:contentStatus/>
</cp:coreProperties>
</file>