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305" tabRatio="13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<sst xmlns="http://schemas.openxmlformats.org/spreadsheetml/2006/main" count="37" uniqueCount="23">
  <si>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Vendor</t>
  </si>
  <si>
    <t>Otis Elevator</t>
  </si>
  <si>
    <t>Capitoal Elevator</t>
  </si>
  <si>
    <t>A Step Above</t>
  </si>
  <si>
    <t xml:space="preserve">Elevators </t>
  </si>
  <si>
    <t>Parts Discount</t>
  </si>
  <si>
    <t>Chairlifts</t>
  </si>
  <si>
    <t>Totals</t>
  </si>
  <si>
    <t>Elevator Industries Inc</t>
  </si>
  <si>
    <t>Elevator technology</t>
  </si>
  <si>
    <t>ThyssenKrupp Elevator</t>
  </si>
  <si>
    <t>Rate</t>
  </si>
  <si>
    <t>Total</t>
  </si>
  <si>
    <t>Monthly Mtce Fee  x12 mo</t>
  </si>
  <si>
    <t>Quarterly Mtce Fee  x4 qtr</t>
  </si>
  <si>
    <t>Other Charges</t>
  </si>
  <si>
    <t>Repair Rate per Hr  x40 hrs</t>
  </si>
  <si>
    <t>Hourly Overtime Rate x8 hrs</t>
  </si>
  <si>
    <t>Hourly Overtime Rate  x8 hrs</t>
  </si>
  <si>
    <t>Elevator and Chairlift Maintenance</t>
  </si>
  <si>
    <t>BID # 130712</t>
  </si>
  <si>
    <t>BID Opening:  7/23/2013</t>
  </si>
  <si>
    <t>Tabulation Sheet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</si>
</sst>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44" fontId="38" fillId="0" borderId="0" xfId="44" applyFont="1" applyFill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0" fillId="0" borderId="0" xfId="0" applyFill="1" applyAlignment="1">
      <alignment wrapText="1"/>
    </xf>
    <xf numFmtId="44" fontId="39" fillId="0" borderId="0" xfId="44" applyFont="1" applyFill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1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44" fontId="0" fillId="0" borderId="10" xfId="44" applyFont="1" applyFill="1" applyBorder="1" applyAlignment="1">
      <alignment/>
    </xf>
    <xf numFmtId="44" fontId="0" fillId="0" borderId="13" xfId="44" applyFont="1" applyFill="1" applyBorder="1" applyAlignment="1">
      <alignment wrapText="1"/>
    </xf>
    <xf numFmtId="44" fontId="0" fillId="0" borderId="10" xfId="44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9" fontId="0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/>
    </xf>
    <xf numFmtId="44" fontId="0" fillId="0" borderId="10" xfId="44" applyFont="1" applyFill="1" applyBorder="1" applyAlignment="1">
      <alignment horizontal="center"/>
    </xf>
    <xf numFmtId="0" fontId="36" fillId="0" borderId="14" xfId="0" applyFont="1" applyFill="1" applyBorder="1" applyAlignment="1">
      <alignment horizontal="right" wrapText="1"/>
    </xf>
    <xf numFmtId="44" fontId="0" fillId="0" borderId="14" xfId="44" applyFont="1" applyFill="1" applyBorder="1" applyAlignment="1">
      <alignment/>
    </xf>
    <xf numFmtId="44" fontId="0" fillId="0" borderId="14" xfId="0" applyNumberFormat="1" applyFont="1" applyFill="1" applyBorder="1" applyAlignment="1">
      <alignment wrapText="1"/>
    </xf>
    <xf numFmtId="44" fontId="0" fillId="0" borderId="14" xfId="44" applyFont="1" applyFill="1" applyBorder="1" applyAlignment="1">
      <alignment wrapText="1"/>
    </xf>
    <xf numFmtId="44" fontId="0" fillId="0" borderId="0" xfId="0" applyNumberFormat="1" applyFill="1" applyAlignment="1">
      <alignment/>
    </xf>
    <xf numFmtId="44" fontId="0" fillId="0" borderId="14" xfId="0" applyNumberFormat="1" applyFill="1" applyBorder="1" applyAlignment="1">
      <alignment/>
    </xf>
    <xf numFmtId="0" fontId="36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44" fontId="0" fillId="0" borderId="12" xfId="44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5" xfId="0" applyFont="1" applyFill="1" applyBorder="1" applyAlignment="1">
      <alignment wrapText="1"/>
    </xf>
    <xf numFmtId="44" fontId="0" fillId="0" borderId="15" xfId="44" applyFont="1" applyFill="1" applyBorder="1" applyAlignment="1">
      <alignment/>
    </xf>
    <xf numFmtId="44" fontId="0" fillId="0" borderId="16" xfId="44" applyFont="1" applyFill="1" applyBorder="1" applyAlignment="1">
      <alignment wrapText="1"/>
    </xf>
    <xf numFmtId="44" fontId="0" fillId="0" borderId="15" xfId="44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36" fillId="0" borderId="10" xfId="0" applyFont="1" applyFill="1" applyBorder="1" applyAlignment="1">
      <alignment horizontal="right"/>
    </xf>
    <xf numFmtId="44" fontId="0" fillId="0" borderId="10" xfId="44" applyFont="1" applyFill="1" applyBorder="1" applyAlignment="1">
      <alignment horizontal="left"/>
    </xf>
    <xf numFmtId="44" fontId="0" fillId="0" borderId="10" xfId="0" applyNumberFormat="1" applyFill="1" applyBorder="1" applyAlignment="1">
      <alignment wrapText="1"/>
    </xf>
    <xf numFmtId="44" fontId="0" fillId="0" borderId="10" xfId="0" applyNumberFormat="1" applyFont="1" applyFill="1" applyBorder="1" applyAlignment="1">
      <alignment wrapText="1"/>
    </xf>
    <xf numFmtId="44" fontId="0" fillId="0" borderId="10" xfId="0" applyNumberForma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44" fontId="0" fillId="0" borderId="0" xfId="44" applyFont="1" applyFill="1" applyBorder="1" applyAlignment="1">
      <alignment wrapText="1"/>
    </xf>
    <xf numFmtId="0" fontId="0" fillId="0" borderId="0" xfId="0" applyFill="1" applyBorder="1" applyAlignment="1">
      <alignment/>
    </xf>
    <xf numFmtId="44" fontId="0" fillId="0" borderId="0" xfId="44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="80" zoomScaleNormal="80" zoomScalePageLayoutView="0" workbookViewId="0" topLeftCell="A4">
      <selection activeCell="B11" sqref="B11"/>
    </sheetView>
  </sheetViews>
  <sheetFormatPr defaultColWidth="9.140625" defaultRowHeight="12.75"/>
  <cols>
    <col min="1" max="1" width="19.140625" style="2" customWidth="1"/>
    <col min="2" max="2" width="12.57421875" style="2" customWidth="1"/>
    <col min="3" max="4" width="13.57421875" style="6" customWidth="1"/>
    <col min="5" max="5" width="13.140625" style="6" customWidth="1"/>
    <col min="6" max="6" width="11.8515625" style="6" customWidth="1"/>
    <col min="7" max="7" width="12.8515625" style="53" customWidth="1"/>
    <col min="8" max="8" width="12.57421875" style="6" customWidth="1"/>
    <col min="9" max="9" width="12.8515625" style="6" customWidth="1"/>
    <col min="10" max="10" width="12.28125" style="4" customWidth="1"/>
    <col min="11" max="11" width="12.8515625" style="4" customWidth="1"/>
    <col min="12" max="12" width="12.140625" style="4" customWidth="1"/>
    <col min="13" max="13" width="12.7109375" style="4" customWidth="1"/>
    <col min="14" max="16384" width="9.140625" style="4" customWidth="1"/>
  </cols>
  <sheetData>
    <row r="1" spans="1:9" ht="20.25">
      <c r="A1" s="1" t="s">
        <v>19</v>
      </c>
      <c r="C1" s="1"/>
      <c r="D1" s="1"/>
      <c r="E1" s="1"/>
      <c r="F1" s="1"/>
      <c r="G1" s="3"/>
      <c r="H1" s="1" t="s">
        <v>20</v>
      </c>
      <c r="I1" s="2"/>
    </row>
    <row r="2" spans="3:9" ht="20.25">
      <c r="C2" s="1"/>
      <c r="D2" s="1"/>
      <c r="E2" s="1" t="s">
        <v>22</v>
      </c>
      <c r="F2" s="1"/>
      <c r="G2" s="3"/>
      <c r="H2" s="1"/>
      <c r="I2" s="1"/>
    </row>
    <row r="3" spans="1:10" ht="15.75">
      <c r="A3" s="5" t="s">
        <v>21</v>
      </c>
      <c r="B3" s="5"/>
      <c r="G3" s="7"/>
      <c r="H3" s="5"/>
      <c r="I3" s="5"/>
      <c r="J3" s="5"/>
    </row>
    <row r="4" spans="1:13" s="16" customFormat="1" ht="31.5" customHeight="1">
      <c r="A4" s="8" t="s">
        <v>0</v>
      </c>
      <c r="B4" s="9" t="s">
        <v>3</v>
      </c>
      <c r="C4" s="10"/>
      <c r="D4" s="11" t="s">
        <v>2</v>
      </c>
      <c r="E4" s="11"/>
      <c r="F4" s="11" t="s">
        <v>8</v>
      </c>
      <c r="G4" s="12"/>
      <c r="H4" s="13" t="s">
        <v>9</v>
      </c>
      <c r="I4" s="11"/>
      <c r="J4" s="14" t="s">
        <v>1</v>
      </c>
      <c r="K4" s="14"/>
      <c r="L4" s="15" t="s">
        <v>10</v>
      </c>
      <c r="M4" s="15"/>
    </row>
    <row r="5" spans="1:13" s="16" customFormat="1" ht="15">
      <c r="A5" s="17" t="s">
        <v>4</v>
      </c>
      <c r="B5" s="18" t="s">
        <v>11</v>
      </c>
      <c r="C5" s="19" t="s">
        <v>12</v>
      </c>
      <c r="D5" s="18" t="s">
        <v>11</v>
      </c>
      <c r="E5" s="19" t="s">
        <v>12</v>
      </c>
      <c r="F5" s="18" t="s">
        <v>11</v>
      </c>
      <c r="G5" s="19" t="s">
        <v>12</v>
      </c>
      <c r="H5" s="18" t="s">
        <v>11</v>
      </c>
      <c r="I5" s="19" t="s">
        <v>12</v>
      </c>
      <c r="J5" s="18" t="s">
        <v>11</v>
      </c>
      <c r="K5" s="19" t="s">
        <v>12</v>
      </c>
      <c r="L5" s="18" t="s">
        <v>11</v>
      </c>
      <c r="M5" s="19" t="s">
        <v>12</v>
      </c>
    </row>
    <row r="6" spans="1:13" ht="25.5">
      <c r="A6" s="20" t="s">
        <v>13</v>
      </c>
      <c r="B6" s="21">
        <v>1750</v>
      </c>
      <c r="C6" s="22">
        <v>21000</v>
      </c>
      <c r="D6" s="21">
        <v>1470</v>
      </c>
      <c r="E6" s="22">
        <f>(D6*12)</f>
        <v>17640</v>
      </c>
      <c r="F6" s="23">
        <v>1020</v>
      </c>
      <c r="G6" s="22">
        <f>(F6*12)</f>
        <v>12240</v>
      </c>
      <c r="H6" s="23">
        <v>2125</v>
      </c>
      <c r="I6" s="22">
        <f>(H6*12)</f>
        <v>25500</v>
      </c>
      <c r="J6" s="23">
        <v>1080</v>
      </c>
      <c r="K6" s="22">
        <f>(J6*12)</f>
        <v>12960</v>
      </c>
      <c r="L6" s="21">
        <v>1240</v>
      </c>
      <c r="M6" s="22">
        <f>(L6*12)</f>
        <v>14880</v>
      </c>
    </row>
    <row r="7" spans="1:13" ht="25.5">
      <c r="A7" s="20" t="s">
        <v>16</v>
      </c>
      <c r="B7" s="21">
        <v>190</v>
      </c>
      <c r="C7" s="22">
        <v>7600</v>
      </c>
      <c r="D7" s="21">
        <v>195</v>
      </c>
      <c r="E7" s="22">
        <f>(D7*40)</f>
        <v>7800</v>
      </c>
      <c r="F7" s="23">
        <v>130</v>
      </c>
      <c r="G7" s="22">
        <f>(F7*40)</f>
        <v>5200</v>
      </c>
      <c r="H7" s="23">
        <v>200</v>
      </c>
      <c r="I7" s="22">
        <f>(H7*40)</f>
        <v>8000</v>
      </c>
      <c r="J7" s="23">
        <v>130</v>
      </c>
      <c r="K7" s="22">
        <f>(J7*40)</f>
        <v>5200</v>
      </c>
      <c r="L7" s="21">
        <v>250</v>
      </c>
      <c r="M7" s="22">
        <f>(L7*40)</f>
        <v>10000</v>
      </c>
    </row>
    <row r="8" spans="1:13" ht="43.5" customHeight="1">
      <c r="A8" s="20" t="s">
        <v>18</v>
      </c>
      <c r="B8" s="21">
        <v>200</v>
      </c>
      <c r="C8" s="22">
        <v>1600</v>
      </c>
      <c r="D8" s="21">
        <v>292.5</v>
      </c>
      <c r="E8" s="22">
        <f>(D8*8)</f>
        <v>2340</v>
      </c>
      <c r="F8" s="23">
        <v>195</v>
      </c>
      <c r="G8" s="22">
        <f>(F8*8)</f>
        <v>1560</v>
      </c>
      <c r="H8" s="23">
        <v>315</v>
      </c>
      <c r="I8" s="22">
        <f>(H8*8)</f>
        <v>2520</v>
      </c>
      <c r="J8" s="23">
        <v>225</v>
      </c>
      <c r="K8" s="22">
        <f>(J8*8)</f>
        <v>1800</v>
      </c>
      <c r="L8" s="21">
        <v>250</v>
      </c>
      <c r="M8" s="22">
        <f>(L8*8)</f>
        <v>2000</v>
      </c>
    </row>
    <row r="9" spans="1:13" ht="30" customHeight="1">
      <c r="A9" s="20" t="s">
        <v>5</v>
      </c>
      <c r="B9" s="21">
        <v>0</v>
      </c>
      <c r="C9" s="24"/>
      <c r="D9" s="21">
        <v>0</v>
      </c>
      <c r="E9" s="24"/>
      <c r="F9" s="23">
        <v>0</v>
      </c>
      <c r="G9" s="23"/>
      <c r="H9" s="23">
        <v>0</v>
      </c>
      <c r="I9" s="20"/>
      <c r="J9" s="25">
        <v>0.2</v>
      </c>
      <c r="K9" s="20"/>
      <c r="L9" s="21">
        <v>0</v>
      </c>
      <c r="M9" s="26"/>
    </row>
    <row r="10" spans="1:13" ht="30" customHeight="1">
      <c r="A10" s="20" t="s">
        <v>15</v>
      </c>
      <c r="B10" s="27">
        <v>0</v>
      </c>
      <c r="C10" s="20"/>
      <c r="D10" s="27">
        <v>0</v>
      </c>
      <c r="E10" s="20"/>
      <c r="F10" s="23">
        <v>0</v>
      </c>
      <c r="G10" s="23"/>
      <c r="H10" s="23">
        <v>0</v>
      </c>
      <c r="I10" s="20"/>
      <c r="J10" s="23">
        <v>0</v>
      </c>
      <c r="K10" s="20"/>
      <c r="L10" s="21">
        <v>0</v>
      </c>
      <c r="M10" s="26"/>
    </row>
    <row r="11" spans="1:13" ht="21.75" customHeight="1">
      <c r="A11" s="28" t="s">
        <v>7</v>
      </c>
      <c r="B11" s="29">
        <f aca="true" t="shared" si="0" ref="B11:M11">SUM(B6:B8)</f>
        <v>2140</v>
      </c>
      <c r="C11" s="30">
        <f t="shared" si="0"/>
        <v>30200</v>
      </c>
      <c r="D11" s="29">
        <f t="shared" si="0"/>
        <v>1957.5</v>
      </c>
      <c r="E11" s="30">
        <f t="shared" si="0"/>
        <v>27780</v>
      </c>
      <c r="F11" s="31">
        <f t="shared" si="0"/>
        <v>1345</v>
      </c>
      <c r="G11" s="31">
        <f t="shared" si="0"/>
        <v>19000</v>
      </c>
      <c r="H11" s="31">
        <f t="shared" si="0"/>
        <v>2640</v>
      </c>
      <c r="I11" s="30">
        <f t="shared" si="0"/>
        <v>36020</v>
      </c>
      <c r="J11" s="31">
        <f t="shared" si="0"/>
        <v>1435</v>
      </c>
      <c r="K11" s="32">
        <f t="shared" si="0"/>
        <v>19960</v>
      </c>
      <c r="L11" s="31">
        <f t="shared" si="0"/>
        <v>1740</v>
      </c>
      <c r="M11" s="33">
        <f t="shared" si="0"/>
        <v>26880</v>
      </c>
    </row>
    <row r="12" spans="1:13" ht="24.75" customHeight="1">
      <c r="A12" s="34" t="s">
        <v>6</v>
      </c>
      <c r="B12" s="35"/>
      <c r="C12" s="36"/>
      <c r="D12" s="35"/>
      <c r="E12" s="36"/>
      <c r="F12" s="37"/>
      <c r="G12" s="37"/>
      <c r="H12" s="37"/>
      <c r="I12" s="36"/>
      <c r="J12" s="36"/>
      <c r="K12" s="36"/>
      <c r="L12" s="38"/>
      <c r="M12" s="38"/>
    </row>
    <row r="13" spans="1:13" ht="42" customHeight="1">
      <c r="A13" s="39" t="s">
        <v>14</v>
      </c>
      <c r="B13" s="40">
        <v>4845</v>
      </c>
      <c r="C13" s="41">
        <v>19380</v>
      </c>
      <c r="D13" s="40">
        <v>5415</v>
      </c>
      <c r="E13" s="41">
        <f>(D13*4)</f>
        <v>21660</v>
      </c>
      <c r="F13" s="42">
        <v>2240</v>
      </c>
      <c r="G13" s="41">
        <f>(F13*4)</f>
        <v>8960</v>
      </c>
      <c r="H13" s="42">
        <v>7125</v>
      </c>
      <c r="I13" s="41">
        <f>(H13*4)</f>
        <v>28500</v>
      </c>
      <c r="J13" s="42">
        <v>4275</v>
      </c>
      <c r="K13" s="41">
        <f>(J13*4)</f>
        <v>17100</v>
      </c>
      <c r="L13" s="40">
        <v>7080</v>
      </c>
      <c r="M13" s="41">
        <f>(L13*4)</f>
        <v>28320</v>
      </c>
    </row>
    <row r="14" spans="1:13" ht="48" customHeight="1">
      <c r="A14" s="20" t="s">
        <v>16</v>
      </c>
      <c r="B14" s="21">
        <v>190</v>
      </c>
      <c r="C14" s="22">
        <v>7600</v>
      </c>
      <c r="D14" s="21">
        <v>195</v>
      </c>
      <c r="E14" s="22">
        <f>(D14*40)</f>
        <v>7800</v>
      </c>
      <c r="F14" s="23">
        <v>130</v>
      </c>
      <c r="G14" s="22">
        <f>(F14*40)</f>
        <v>5200</v>
      </c>
      <c r="H14" s="23">
        <v>200</v>
      </c>
      <c r="I14" s="22">
        <f>(H14*40)</f>
        <v>8000</v>
      </c>
      <c r="J14" s="23">
        <v>130</v>
      </c>
      <c r="K14" s="22">
        <f>(J14*40)</f>
        <v>5200</v>
      </c>
      <c r="L14" s="21">
        <v>250</v>
      </c>
      <c r="M14" s="22">
        <f>(L14*40)</f>
        <v>10000</v>
      </c>
    </row>
    <row r="15" spans="1:13" ht="48" customHeight="1">
      <c r="A15" s="20" t="s">
        <v>17</v>
      </c>
      <c r="B15" s="21">
        <v>200</v>
      </c>
      <c r="C15" s="22">
        <v>1600</v>
      </c>
      <c r="D15" s="21">
        <v>292.5</v>
      </c>
      <c r="E15" s="22">
        <f>(D15*8)</f>
        <v>2340</v>
      </c>
      <c r="F15" s="23">
        <v>195</v>
      </c>
      <c r="G15" s="22">
        <f>(F15*8)</f>
        <v>1560</v>
      </c>
      <c r="H15" s="23">
        <v>315</v>
      </c>
      <c r="I15" s="22">
        <f>(H15*8)</f>
        <v>2520</v>
      </c>
      <c r="J15" s="23">
        <v>225</v>
      </c>
      <c r="K15" s="22">
        <f>(J15*8)</f>
        <v>1800</v>
      </c>
      <c r="L15" s="21">
        <v>250</v>
      </c>
      <c r="M15" s="22">
        <f>(L15*8)</f>
        <v>2000</v>
      </c>
    </row>
    <row r="16" spans="1:13" ht="33" customHeight="1">
      <c r="A16" s="20" t="s">
        <v>5</v>
      </c>
      <c r="B16" s="21">
        <v>0</v>
      </c>
      <c r="C16" s="24"/>
      <c r="D16" s="21">
        <v>0</v>
      </c>
      <c r="E16" s="24"/>
      <c r="F16" s="23">
        <v>0</v>
      </c>
      <c r="G16" s="23"/>
      <c r="H16" s="23">
        <v>0</v>
      </c>
      <c r="I16" s="20"/>
      <c r="J16" s="25">
        <v>0.2</v>
      </c>
      <c r="K16" s="43"/>
      <c r="L16" s="21">
        <v>0</v>
      </c>
      <c r="M16" s="26"/>
    </row>
    <row r="17" spans="1:13" ht="12.75">
      <c r="A17" s="20" t="s">
        <v>15</v>
      </c>
      <c r="B17" s="27">
        <v>0</v>
      </c>
      <c r="C17" s="20"/>
      <c r="D17" s="27">
        <v>0</v>
      </c>
      <c r="E17" s="20"/>
      <c r="F17" s="23">
        <v>0</v>
      </c>
      <c r="G17" s="23"/>
      <c r="H17" s="23">
        <v>0</v>
      </c>
      <c r="I17" s="20"/>
      <c r="J17" s="20">
        <v>0</v>
      </c>
      <c r="K17" s="43"/>
      <c r="L17" s="21">
        <v>0</v>
      </c>
      <c r="M17" s="26"/>
    </row>
    <row r="18" spans="1:13" ht="21.75" customHeight="1">
      <c r="A18" s="44" t="s">
        <v>7</v>
      </c>
      <c r="B18" s="45">
        <f aca="true" t="shared" si="1" ref="B18:M18">SUM(B13:B15)</f>
        <v>5235</v>
      </c>
      <c r="C18" s="46">
        <f t="shared" si="1"/>
        <v>28580</v>
      </c>
      <c r="D18" s="45">
        <f t="shared" si="1"/>
        <v>5902.5</v>
      </c>
      <c r="E18" s="47">
        <f t="shared" si="1"/>
        <v>31800</v>
      </c>
      <c r="F18" s="23">
        <f t="shared" si="1"/>
        <v>2565</v>
      </c>
      <c r="G18" s="23">
        <f t="shared" si="1"/>
        <v>15720</v>
      </c>
      <c r="H18" s="23">
        <f t="shared" si="1"/>
        <v>7640</v>
      </c>
      <c r="I18" s="46">
        <f t="shared" si="1"/>
        <v>39020</v>
      </c>
      <c r="J18" s="23">
        <f t="shared" si="1"/>
        <v>4630</v>
      </c>
      <c r="K18" s="46">
        <f t="shared" si="1"/>
        <v>24100</v>
      </c>
      <c r="L18" s="23">
        <f t="shared" si="1"/>
        <v>7580</v>
      </c>
      <c r="M18" s="48">
        <f t="shared" si="1"/>
        <v>40320</v>
      </c>
    </row>
    <row r="19" spans="1:13" ht="49.5" customHeight="1">
      <c r="A19" s="49"/>
      <c r="B19" s="49"/>
      <c r="C19" s="50"/>
      <c r="D19" s="49"/>
      <c r="E19" s="50"/>
      <c r="F19" s="50"/>
      <c r="G19" s="51"/>
      <c r="H19" s="50"/>
      <c r="I19" s="50"/>
      <c r="J19" s="50"/>
      <c r="K19" s="50"/>
      <c r="L19" s="52"/>
      <c r="M19" s="52"/>
    </row>
    <row r="20" ht="49.5" customHeight="1">
      <c r="A20" s="49"/>
    </row>
    <row r="21" ht="49.5" customHeight="1"/>
  </sheetData>
  <sheetProtection/>
  <mergeCells count="6">
    <mergeCell ref="F4:G4"/>
    <mergeCell ref="H4:I4"/>
    <mergeCell ref="J4:K4"/>
    <mergeCell ref="L4:M4"/>
    <mergeCell ref="D4:E4"/>
    <mergeCell ref="B4:C4"/>
  </mergeCells>
  <printOptions horizontalCentered="1"/>
  <pageMargins left="0" right="0" top="0.5" bottom="0.5" header="0.42" footer="0.3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SCUSD</dc:creator>
  <cp:keywords/>
  <dc:description/>
  <cp:lastModifiedBy>SCUSD</cp:lastModifiedBy>
  <cp:lastPrinted>2013-07-31T17:52:51Z</cp:lastPrinted>
  <dcterms:created xsi:type="dcterms:W3CDTF">2011-06-30T15:27:01Z</dcterms:created>
  <dcterms:modified xsi:type="dcterms:W3CDTF">2013-07-31T18:46:01Z</dcterms:modified>
  <cp:category/>
  <cp:version/>
  <cp:contentType/>
  <cp:contentStatus/>
</cp:coreProperties>
</file>